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S PACHECO\Desktop\"/>
    </mc:Choice>
  </mc:AlternateContent>
  <bookViews>
    <workbookView xWindow="0" yWindow="0" windowWidth="24000" windowHeight="9135"/>
  </bookViews>
  <sheets>
    <sheet name="Cilindro" sheetId="2" r:id="rId1"/>
    <sheet name="Sextavado" sheetId="3" r:id="rId2"/>
    <sheet name="Chato ou Quadrado" sheetId="4" r:id="rId3"/>
    <sheet name="Tubo redondo" sheetId="5" r:id="rId4"/>
    <sheet name="Tubo quadrado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6" l="1"/>
  <c r="F14" i="6" s="1"/>
  <c r="C13" i="6"/>
  <c r="F13" i="6" s="1"/>
  <c r="C12" i="6"/>
  <c r="F12" i="6" s="1"/>
  <c r="C11" i="6"/>
  <c r="F11" i="6" s="1"/>
  <c r="C10" i="6"/>
  <c r="F10" i="6" s="1"/>
  <c r="C9" i="6"/>
  <c r="F9" i="6" s="1"/>
  <c r="C8" i="6"/>
  <c r="F8" i="6" s="1"/>
  <c r="C7" i="6"/>
  <c r="F7" i="6" s="1"/>
  <c r="C13" i="5"/>
  <c r="F13" i="5" s="1"/>
  <c r="C12" i="5"/>
  <c r="F12" i="5" s="1"/>
  <c r="C11" i="5"/>
  <c r="F11" i="5" s="1"/>
  <c r="C10" i="5"/>
  <c r="F10" i="5" s="1"/>
  <c r="C9" i="5"/>
  <c r="F9" i="5" s="1"/>
  <c r="C8" i="5"/>
  <c r="F8" i="5" s="1"/>
  <c r="C7" i="5"/>
  <c r="F7" i="5" s="1"/>
  <c r="C6" i="5"/>
  <c r="F6" i="5" s="1"/>
  <c r="C13" i="4"/>
  <c r="F13" i="4" s="1"/>
  <c r="C12" i="4"/>
  <c r="F12" i="4" s="1"/>
  <c r="C11" i="4"/>
  <c r="F11" i="4" s="1"/>
  <c r="C10" i="4"/>
  <c r="F10" i="4" s="1"/>
  <c r="C9" i="4"/>
  <c r="F9" i="4" s="1"/>
  <c r="C8" i="4"/>
  <c r="F8" i="4" s="1"/>
  <c r="C7" i="4"/>
  <c r="F7" i="4" s="1"/>
  <c r="C6" i="4"/>
  <c r="F6" i="4" s="1"/>
  <c r="C12" i="3"/>
  <c r="F12" i="3" s="1"/>
  <c r="C11" i="3"/>
  <c r="F11" i="3" s="1"/>
  <c r="C10" i="3"/>
  <c r="F10" i="3" s="1"/>
  <c r="C9" i="3"/>
  <c r="F9" i="3" s="1"/>
  <c r="C8" i="3"/>
  <c r="F8" i="3" s="1"/>
  <c r="C7" i="3"/>
  <c r="F7" i="3" s="1"/>
  <c r="C6" i="3"/>
  <c r="F6" i="3" s="1"/>
  <c r="C5" i="3"/>
  <c r="F5" i="3" s="1"/>
  <c r="C13" i="2"/>
  <c r="F13" i="2" s="1"/>
  <c r="C12" i="2"/>
  <c r="F12" i="2" s="1"/>
  <c r="C11" i="2"/>
  <c r="F11" i="2" s="1"/>
  <c r="C10" i="2"/>
  <c r="F10" i="2" s="1"/>
  <c r="C9" i="2"/>
  <c r="F9" i="2" s="1"/>
  <c r="C8" i="2"/>
  <c r="F8" i="2" s="1"/>
  <c r="C7" i="2"/>
  <c r="F7" i="2" s="1"/>
  <c r="C6" i="2"/>
  <c r="F6" i="2" s="1"/>
  <c r="C5" i="2"/>
  <c r="F5" i="2" s="1"/>
</calcChain>
</file>

<file path=xl/sharedStrings.xml><?xml version="1.0" encoding="utf-8"?>
<sst xmlns="http://schemas.openxmlformats.org/spreadsheetml/2006/main" count="120" uniqueCount="25">
  <si>
    <t xml:space="preserve">Diâmetro </t>
  </si>
  <si>
    <t>mm</t>
  </si>
  <si>
    <t>Comprimento</t>
  </si>
  <si>
    <t>Valor/kg</t>
  </si>
  <si>
    <t>Valor do material</t>
  </si>
  <si>
    <t>Latão/Bronze</t>
  </si>
  <si>
    <t>kg</t>
  </si>
  <si>
    <t>Cobre</t>
  </si>
  <si>
    <t>Alumínio</t>
  </si>
  <si>
    <t>Aço Comum</t>
  </si>
  <si>
    <t>Aços Rápidos</t>
  </si>
  <si>
    <t>Ferro Fundido Comum</t>
  </si>
  <si>
    <t>Poliacetal</t>
  </si>
  <si>
    <t>Nylon</t>
  </si>
  <si>
    <t>Teflon</t>
  </si>
  <si>
    <t>Largura Nominal</t>
  </si>
  <si>
    <t>Largura</t>
  </si>
  <si>
    <t>Altura</t>
  </si>
  <si>
    <t xml:space="preserve">Diâmetro Externo </t>
  </si>
  <si>
    <t xml:space="preserve">Diâmetro Interno </t>
  </si>
  <si>
    <t xml:space="preserve">Comprimento </t>
  </si>
  <si>
    <t xml:space="preserve">Cobre </t>
  </si>
  <si>
    <t xml:space="preserve">Largura </t>
  </si>
  <si>
    <t xml:space="preserve">Altura </t>
  </si>
  <si>
    <t xml:space="preserve">Parede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</si>
</sst>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8"/>
      <name val="Arial"/>
      <family val="2"/>
    </font>
    <font>
      <u/>
      <sz val="10"/>
      <color indexed="12"/>
      <name val="Arial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4" xfId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66" fontId="4" fillId="2" borderId="5" xfId="2" applyFont="1" applyFill="1" applyBorder="1" applyAlignment="1">
      <alignment horizontal="center" vertical="center"/>
    </xf>
    <xf numFmtId="166" fontId="4" fillId="2" borderId="6" xfId="2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right" vertical="center"/>
    </xf>
    <xf numFmtId="165" fontId="4" fillId="2" borderId="8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66" fontId="4" fillId="2" borderId="8" xfId="2" applyFont="1" applyFill="1" applyBorder="1" applyAlignment="1">
      <alignment horizontal="center" vertical="center"/>
    </xf>
    <xf numFmtId="166" fontId="4" fillId="2" borderId="9" xfId="2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right"/>
    </xf>
    <xf numFmtId="164" fontId="3" fillId="2" borderId="2" xfId="1" applyNumberFormat="1" applyFont="1" applyFill="1" applyBorder="1" applyAlignment="1">
      <alignment horizontal="right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5" fillId="2" borderId="0" xfId="1" applyFont="1" applyFill="1" applyBorder="1"/>
    <xf numFmtId="0" fontId="3" fillId="2" borderId="4" xfId="1" applyFont="1" applyFill="1" applyBorder="1" applyAlignment="1">
      <alignment horizontal="right"/>
    </xf>
    <xf numFmtId="164" fontId="3" fillId="2" borderId="5" xfId="1" applyNumberFormat="1" applyFont="1" applyFill="1" applyBorder="1" applyAlignment="1">
      <alignment horizontal="right"/>
    </xf>
    <xf numFmtId="0" fontId="3" fillId="2" borderId="6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right"/>
    </xf>
    <xf numFmtId="165" fontId="4" fillId="2" borderId="5" xfId="1" applyNumberFormat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166" fontId="4" fillId="2" borderId="5" xfId="2" applyFont="1" applyFill="1" applyBorder="1" applyAlignment="1">
      <alignment horizontal="center"/>
    </xf>
    <xf numFmtId="166" fontId="4" fillId="2" borderId="6" xfId="2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right"/>
    </xf>
    <xf numFmtId="165" fontId="4" fillId="2" borderId="8" xfId="1" applyNumberFormat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166" fontId="4" fillId="2" borderId="8" xfId="2" applyFont="1" applyFill="1" applyBorder="1" applyAlignment="1">
      <alignment horizontal="center"/>
    </xf>
    <xf numFmtId="166" fontId="4" fillId="2" borderId="9" xfId="2" applyFont="1" applyFill="1" applyBorder="1" applyAlignment="1">
      <alignment horizontal="center"/>
    </xf>
    <xf numFmtId="0" fontId="8" fillId="2" borderId="0" xfId="1" applyFont="1" applyFill="1" applyBorder="1" applyAlignment="1">
      <alignment horizontal="right"/>
    </xf>
    <xf numFmtId="0" fontId="9" fillId="2" borderId="0" xfId="1" applyFont="1" applyFill="1" applyAlignment="1">
      <alignment vertical="center"/>
    </xf>
    <xf numFmtId="0" fontId="10" fillId="2" borderId="0" xfId="1" applyFont="1" applyFill="1" applyBorder="1"/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4" fillId="2" borderId="0" xfId="1" applyFont="1" applyFill="1" applyBorder="1"/>
    <xf numFmtId="0" fontId="13" fillId="2" borderId="0" xfId="3" applyFill="1" applyAlignment="1" applyProtection="1">
      <alignment vertical="center"/>
    </xf>
    <xf numFmtId="0" fontId="14" fillId="2" borderId="0" xfId="3" applyFont="1" applyFill="1" applyAlignment="1" applyProtection="1"/>
  </cellXfs>
  <cellStyles count="4">
    <cellStyle name="Hiperlink" xfId="3" builtinId="8"/>
    <cellStyle name="Mo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152400</xdr:colOff>
      <xdr:row>2</xdr:row>
      <xdr:rowOff>133350</xdr:rowOff>
    </xdr:from>
    <xdr:to>
      <xdr:col>9</xdr:col>
      <xdr:colOff>219075</xdr:colOff>
      <xdr:row>12</xdr:row>
      <xdr:rowOff>57150</xdr:rowOff>
    </xdr:to>
    <xdr:grpSp>
      <xdr:nvGrpSpPr>
        <xdr:cNvPr id="2" name="Group 46"/>
        <xdr:cNvGrpSpPr>
          <a:grpSpLocks/>
        </xdr:cNvGrpSpPr>
      </xdr:nvGrpSpPr>
      <xdr:grpSpPr bwMode="auto">
        <a:xfrm>
          <a:off x="6753225" y="685800"/>
          <a:ext cx="1895475" cy="2400300"/>
          <a:chOff x="495" y="86"/>
          <a:chExt cx="199" cy="252"/>
        </a:xfrm>
      </xdr:grpSpPr>
      <xdr:sp macro="" textlink="">
        <xdr:nvSpPr>
          <xdr:cNvPr id="3" name="Text Box 10"/>
          <xdr:cNvSpPr txBox="1">
            <a:spLocks noChangeArrowheads="1"/>
          </xdr:cNvSpPr>
        </xdr:nvSpPr>
        <xdr:spPr bwMode="auto">
          <a:xfrm>
            <a:off x="495" y="86"/>
            <a:ext cx="113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C0C0C0" mc:Ignorable="a14" a14:legacySpreadsheetColorIndex="22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Diâmetro</a:t>
            </a:r>
          </a:p>
        </xdr:txBody>
      </xdr:sp>
      <xdr:sp macro="" textlink="">
        <xdr:nvSpPr>
          <xdr:cNvPr id="4" name="AutoShape 15"/>
          <xdr:cNvSpPr>
            <a:spLocks noChangeArrowheads="1"/>
          </xdr:cNvSpPr>
        </xdr:nvSpPr>
        <xdr:spPr bwMode="auto">
          <a:xfrm>
            <a:off x="509" y="156"/>
            <a:ext cx="88" cy="182"/>
          </a:xfrm>
          <a:prstGeom prst="can">
            <a:avLst>
              <a:gd name="adj" fmla="val 51705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" name="Oval 16"/>
          <xdr:cNvSpPr>
            <a:spLocks noChangeArrowheads="1"/>
          </xdr:cNvSpPr>
        </xdr:nvSpPr>
        <xdr:spPr bwMode="auto">
          <a:xfrm>
            <a:off x="510" y="156"/>
            <a:ext cx="86" cy="4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" name="Text Box 25"/>
          <xdr:cNvSpPr txBox="1">
            <a:spLocks noChangeArrowheads="1"/>
          </xdr:cNvSpPr>
        </xdr:nvSpPr>
        <xdr:spPr bwMode="auto">
          <a:xfrm>
            <a:off x="632" y="204"/>
            <a:ext cx="3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C0C0C0" mc:Ignorable="a14" a14:legacySpreadsheetColorIndex="22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Comprimento</a:t>
            </a:r>
          </a:p>
        </xdr:txBody>
      </xdr:sp>
      <xdr:sp macro="" textlink="">
        <xdr:nvSpPr>
          <xdr:cNvPr id="7" name="Line 32"/>
          <xdr:cNvSpPr>
            <a:spLocks noChangeShapeType="1"/>
          </xdr:cNvSpPr>
        </xdr:nvSpPr>
        <xdr:spPr bwMode="auto">
          <a:xfrm>
            <a:off x="511" y="125"/>
            <a:ext cx="8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33"/>
          <xdr:cNvSpPr>
            <a:spLocks noChangeShapeType="1"/>
          </xdr:cNvSpPr>
        </xdr:nvSpPr>
        <xdr:spPr bwMode="auto">
          <a:xfrm>
            <a:off x="602" y="319"/>
            <a:ext cx="9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7"/>
          <xdr:cNvSpPr>
            <a:spLocks noChangeShapeType="1"/>
          </xdr:cNvSpPr>
        </xdr:nvSpPr>
        <xdr:spPr bwMode="auto">
          <a:xfrm>
            <a:off x="597" y="112"/>
            <a:ext cx="0" cy="5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8"/>
          <xdr:cNvSpPr>
            <a:spLocks noChangeShapeType="1"/>
          </xdr:cNvSpPr>
        </xdr:nvSpPr>
        <xdr:spPr bwMode="auto">
          <a:xfrm>
            <a:off x="510" y="112"/>
            <a:ext cx="0" cy="5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39"/>
          <xdr:cNvSpPr>
            <a:spLocks noChangeShapeType="1"/>
          </xdr:cNvSpPr>
        </xdr:nvSpPr>
        <xdr:spPr bwMode="auto">
          <a:xfrm>
            <a:off x="602" y="179"/>
            <a:ext cx="8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40"/>
          <xdr:cNvSpPr>
            <a:spLocks noChangeShapeType="1"/>
          </xdr:cNvSpPr>
        </xdr:nvSpPr>
        <xdr:spPr bwMode="auto">
          <a:xfrm>
            <a:off x="676" y="178"/>
            <a:ext cx="0" cy="14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190500</xdr:colOff>
      <xdr:row>0</xdr:row>
      <xdr:rowOff>0</xdr:rowOff>
    </xdr:from>
    <xdr:to>
      <xdr:col>6</xdr:col>
      <xdr:colOff>190500</xdr:colOff>
      <xdr:row>0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7913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2</xdr:col>
      <xdr:colOff>104775</xdr:colOff>
      <xdr:row>1</xdr:row>
      <xdr:rowOff>209550</xdr:rowOff>
    </xdr:to>
    <xdr:pic>
      <xdr:nvPicPr>
        <xdr:cNvPr id="14" name="Picture 2" descr="Logo sem fundo pe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575"/>
          <a:ext cx="2133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0</xdr:rowOff>
    </xdr:from>
    <xdr:to>
      <xdr:col>5</xdr:col>
      <xdr:colOff>523875</xdr:colOff>
      <xdr:row>0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58769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6</xdr:col>
      <xdr:colOff>95250</xdr:colOff>
      <xdr:row>3</xdr:row>
      <xdr:rowOff>66675</xdr:rowOff>
    </xdr:from>
    <xdr:to>
      <xdr:col>9</xdr:col>
      <xdr:colOff>247650</xdr:colOff>
      <xdr:row>12</xdr:row>
      <xdr:rowOff>133350</xdr:rowOff>
    </xdr:to>
    <xdr:grpSp>
      <xdr:nvGrpSpPr>
        <xdr:cNvPr id="3" name="Group 36"/>
        <xdr:cNvGrpSpPr>
          <a:grpSpLocks/>
        </xdr:cNvGrpSpPr>
      </xdr:nvGrpSpPr>
      <xdr:grpSpPr bwMode="auto">
        <a:xfrm>
          <a:off x="6696075" y="866775"/>
          <a:ext cx="1981200" cy="2295525"/>
          <a:chOff x="498" y="122"/>
          <a:chExt cx="208" cy="268"/>
        </a:xfrm>
      </xdr:grpSpPr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598" y="354"/>
            <a:ext cx="76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Largura Nominal</a:t>
            </a:r>
          </a:p>
          <a:p>
            <a:pPr algn="ctr" rtl="0">
              <a:lnSpc>
                <a:spcPts val="900"/>
              </a:lnSpc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NOMINAL</a:t>
            </a:r>
          </a:p>
        </xdr:txBody>
      </xdr:sp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498" y="135"/>
            <a:ext cx="124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Comprimento</a:t>
            </a:r>
          </a:p>
        </xdr:txBody>
      </xdr:sp>
      <xdr:sp macro="" textlink="">
        <xdr:nvSpPr>
          <xdr:cNvPr id="6" name="AutoShape 11"/>
          <xdr:cNvSpPr>
            <a:spLocks noChangeArrowheads="1"/>
          </xdr:cNvSpPr>
        </xdr:nvSpPr>
        <xdr:spPr bwMode="auto">
          <a:xfrm>
            <a:off x="518" y="246"/>
            <a:ext cx="100" cy="89"/>
          </a:xfrm>
          <a:prstGeom prst="hexagon">
            <a:avLst>
              <a:gd name="adj" fmla="val 28090"/>
              <a:gd name="vf" fmla="val 115470"/>
            </a:avLst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Line 12"/>
          <xdr:cNvSpPr>
            <a:spLocks noChangeShapeType="1"/>
          </xdr:cNvSpPr>
        </xdr:nvSpPr>
        <xdr:spPr bwMode="auto">
          <a:xfrm flipV="1">
            <a:off x="542" y="164"/>
            <a:ext cx="86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3"/>
          <xdr:cNvSpPr>
            <a:spLocks noChangeShapeType="1"/>
          </xdr:cNvSpPr>
        </xdr:nvSpPr>
        <xdr:spPr bwMode="auto">
          <a:xfrm flipV="1">
            <a:off x="593" y="163"/>
            <a:ext cx="86" cy="8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4"/>
          <xdr:cNvSpPr>
            <a:spLocks noChangeShapeType="1"/>
          </xdr:cNvSpPr>
        </xdr:nvSpPr>
        <xdr:spPr bwMode="auto">
          <a:xfrm flipV="1">
            <a:off x="618" y="205"/>
            <a:ext cx="86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5"/>
          <xdr:cNvSpPr>
            <a:spLocks noChangeShapeType="1"/>
          </xdr:cNvSpPr>
        </xdr:nvSpPr>
        <xdr:spPr bwMode="auto">
          <a:xfrm flipV="1">
            <a:off x="595" y="250"/>
            <a:ext cx="86" cy="8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6"/>
          <xdr:cNvSpPr>
            <a:spLocks noChangeShapeType="1"/>
          </xdr:cNvSpPr>
        </xdr:nvSpPr>
        <xdr:spPr bwMode="auto">
          <a:xfrm flipV="1">
            <a:off x="681" y="203"/>
            <a:ext cx="25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7"/>
          <xdr:cNvSpPr>
            <a:spLocks noChangeShapeType="1"/>
          </xdr:cNvSpPr>
        </xdr:nvSpPr>
        <xdr:spPr bwMode="auto">
          <a:xfrm>
            <a:off x="627" y="165"/>
            <a:ext cx="5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18"/>
          <xdr:cNvSpPr>
            <a:spLocks noChangeShapeType="1"/>
          </xdr:cNvSpPr>
        </xdr:nvSpPr>
        <xdr:spPr bwMode="auto">
          <a:xfrm>
            <a:off x="680" y="166"/>
            <a:ext cx="26" cy="4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19"/>
          <xdr:cNvSpPr>
            <a:spLocks noChangeShapeType="1"/>
          </xdr:cNvSpPr>
        </xdr:nvSpPr>
        <xdr:spPr bwMode="auto">
          <a:xfrm>
            <a:off x="622" y="295"/>
            <a:ext cx="24" cy="4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20"/>
          <xdr:cNvSpPr>
            <a:spLocks noChangeShapeType="1"/>
          </xdr:cNvSpPr>
        </xdr:nvSpPr>
        <xdr:spPr bwMode="auto">
          <a:xfrm>
            <a:off x="545" y="340"/>
            <a:ext cx="24" cy="4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4"/>
          <xdr:cNvSpPr>
            <a:spLocks noChangeShapeType="1"/>
          </xdr:cNvSpPr>
        </xdr:nvSpPr>
        <xdr:spPr bwMode="auto">
          <a:xfrm flipV="1">
            <a:off x="565" y="328"/>
            <a:ext cx="74" cy="4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30"/>
          <xdr:cNvSpPr>
            <a:spLocks noChangeShapeType="1"/>
          </xdr:cNvSpPr>
        </xdr:nvSpPr>
        <xdr:spPr bwMode="auto">
          <a:xfrm>
            <a:off x="557" y="190"/>
            <a:ext cx="34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31"/>
          <xdr:cNvSpPr>
            <a:spLocks noChangeShapeType="1"/>
          </xdr:cNvSpPr>
        </xdr:nvSpPr>
        <xdr:spPr bwMode="auto">
          <a:xfrm>
            <a:off x="651" y="122"/>
            <a:ext cx="25" cy="4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32"/>
          <xdr:cNvSpPr>
            <a:spLocks noChangeShapeType="1"/>
          </xdr:cNvSpPr>
        </xdr:nvSpPr>
        <xdr:spPr bwMode="auto">
          <a:xfrm flipV="1">
            <a:off x="565" y="129"/>
            <a:ext cx="90" cy="6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38100</xdr:colOff>
      <xdr:row>0</xdr:row>
      <xdr:rowOff>47625</xdr:rowOff>
    </xdr:from>
    <xdr:to>
      <xdr:col>2</xdr:col>
      <xdr:colOff>142875</xdr:colOff>
      <xdr:row>1</xdr:row>
      <xdr:rowOff>228600</xdr:rowOff>
    </xdr:to>
    <xdr:pic>
      <xdr:nvPicPr>
        <xdr:cNvPr id="20" name="Picture 2" descr="Logo sem fundo pe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2133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209550</xdr:colOff>
      <xdr:row>5</xdr:row>
      <xdr:rowOff>47625</xdr:rowOff>
    </xdr:from>
    <xdr:to>
      <xdr:col>9</xdr:col>
      <xdr:colOff>590550</xdr:colOff>
      <xdr:row>13</xdr:row>
      <xdr:rowOff>95250</xdr:rowOff>
    </xdr:to>
    <xdr:grpSp>
      <xdr:nvGrpSpPr>
        <xdr:cNvPr id="2" name="Group 38"/>
        <xdr:cNvGrpSpPr>
          <a:grpSpLocks/>
        </xdr:cNvGrpSpPr>
      </xdr:nvGrpSpPr>
      <xdr:grpSpPr bwMode="auto">
        <a:xfrm>
          <a:off x="6810375" y="1343025"/>
          <a:ext cx="2247900" cy="2028825"/>
          <a:chOff x="484" y="128"/>
          <a:chExt cx="236" cy="238"/>
        </a:xfrm>
      </xdr:grpSpPr>
      <xdr:sp macro="" textlink="">
        <xdr:nvSpPr>
          <xdr:cNvPr id="3" name="Rectangle 3"/>
          <xdr:cNvSpPr>
            <a:spLocks noChangeArrowheads="1"/>
          </xdr:cNvSpPr>
        </xdr:nvSpPr>
        <xdr:spPr bwMode="auto">
          <a:xfrm>
            <a:off x="573" y="233"/>
            <a:ext cx="70" cy="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Line 4"/>
          <xdr:cNvSpPr>
            <a:spLocks noChangeShapeType="1"/>
          </xdr:cNvSpPr>
        </xdr:nvSpPr>
        <xdr:spPr bwMode="auto">
          <a:xfrm flipV="1">
            <a:off x="573" y="174"/>
            <a:ext cx="73" cy="5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5"/>
          <xdr:cNvSpPr>
            <a:spLocks noChangeShapeType="1"/>
          </xdr:cNvSpPr>
        </xdr:nvSpPr>
        <xdr:spPr bwMode="auto">
          <a:xfrm flipV="1">
            <a:off x="644" y="174"/>
            <a:ext cx="74" cy="5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6"/>
          <xdr:cNvSpPr>
            <a:spLocks noChangeShapeType="1"/>
          </xdr:cNvSpPr>
        </xdr:nvSpPr>
        <xdr:spPr bwMode="auto">
          <a:xfrm flipV="1">
            <a:off x="644" y="249"/>
            <a:ext cx="76" cy="6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7"/>
          <xdr:cNvSpPr>
            <a:spLocks noChangeShapeType="1"/>
          </xdr:cNvSpPr>
        </xdr:nvSpPr>
        <xdr:spPr bwMode="auto">
          <a:xfrm>
            <a:off x="720" y="174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8"/>
          <xdr:cNvSpPr>
            <a:spLocks noChangeShapeType="1"/>
          </xdr:cNvSpPr>
        </xdr:nvSpPr>
        <xdr:spPr bwMode="auto">
          <a:xfrm>
            <a:off x="718" y="175"/>
            <a:ext cx="0" cy="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9"/>
          <xdr:cNvSpPr>
            <a:spLocks noChangeShapeType="1"/>
          </xdr:cNvSpPr>
        </xdr:nvSpPr>
        <xdr:spPr bwMode="auto">
          <a:xfrm>
            <a:off x="646" y="174"/>
            <a:ext cx="7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Text Box 10"/>
          <xdr:cNvSpPr txBox="1">
            <a:spLocks noChangeArrowheads="1"/>
          </xdr:cNvSpPr>
        </xdr:nvSpPr>
        <xdr:spPr bwMode="auto">
          <a:xfrm>
            <a:off x="570" y="317"/>
            <a:ext cx="74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Largura</a:t>
            </a:r>
          </a:p>
        </xdr:txBody>
      </xdr:sp>
      <xdr:sp macro="" textlink="">
        <xdr:nvSpPr>
          <xdr:cNvPr id="11" name="Text Box 11"/>
          <xdr:cNvSpPr txBox="1">
            <a:spLocks noChangeArrowheads="1"/>
          </xdr:cNvSpPr>
        </xdr:nvSpPr>
        <xdr:spPr bwMode="auto">
          <a:xfrm>
            <a:off x="484" y="141"/>
            <a:ext cx="97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Comprimento</a:t>
            </a:r>
          </a:p>
        </xdr:txBody>
      </xdr:sp>
      <xdr:sp macro="" textlink="">
        <xdr:nvSpPr>
          <xdr:cNvPr id="12" name="Text Box 12"/>
          <xdr:cNvSpPr txBox="1">
            <a:spLocks noChangeArrowheads="1"/>
          </xdr:cNvSpPr>
        </xdr:nvSpPr>
        <xdr:spPr bwMode="auto">
          <a:xfrm>
            <a:off x="488" y="263"/>
            <a:ext cx="78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Altura</a:t>
            </a:r>
          </a:p>
        </xdr:txBody>
      </xdr:sp>
      <xdr:sp macro="" textlink="">
        <xdr:nvSpPr>
          <xdr:cNvPr id="13" name="Line 23"/>
          <xdr:cNvSpPr>
            <a:spLocks noChangeShapeType="1"/>
          </xdr:cNvSpPr>
        </xdr:nvSpPr>
        <xdr:spPr bwMode="auto">
          <a:xfrm>
            <a:off x="527" y="233"/>
            <a:ext cx="4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27"/>
          <xdr:cNvSpPr>
            <a:spLocks noChangeShapeType="1"/>
          </xdr:cNvSpPr>
        </xdr:nvSpPr>
        <xdr:spPr bwMode="auto">
          <a:xfrm>
            <a:off x="521" y="184"/>
            <a:ext cx="44" cy="4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28"/>
          <xdr:cNvSpPr>
            <a:spLocks noChangeShapeType="1"/>
          </xdr:cNvSpPr>
        </xdr:nvSpPr>
        <xdr:spPr bwMode="auto">
          <a:xfrm>
            <a:off x="643" y="313"/>
            <a:ext cx="0" cy="5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9"/>
          <xdr:cNvSpPr>
            <a:spLocks noChangeShapeType="1"/>
          </xdr:cNvSpPr>
        </xdr:nvSpPr>
        <xdr:spPr bwMode="auto">
          <a:xfrm>
            <a:off x="552" y="235"/>
            <a:ext cx="0" cy="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31"/>
          <xdr:cNvSpPr>
            <a:spLocks noChangeShapeType="1"/>
          </xdr:cNvSpPr>
        </xdr:nvSpPr>
        <xdr:spPr bwMode="auto">
          <a:xfrm>
            <a:off x="573" y="313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32"/>
          <xdr:cNvSpPr>
            <a:spLocks noChangeShapeType="1"/>
          </xdr:cNvSpPr>
        </xdr:nvSpPr>
        <xdr:spPr bwMode="auto">
          <a:xfrm>
            <a:off x="524" y="309"/>
            <a:ext cx="4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33"/>
          <xdr:cNvSpPr>
            <a:spLocks noChangeShapeType="1"/>
          </xdr:cNvSpPr>
        </xdr:nvSpPr>
        <xdr:spPr bwMode="auto">
          <a:xfrm>
            <a:off x="574" y="349"/>
            <a:ext cx="6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34"/>
          <xdr:cNvSpPr>
            <a:spLocks noChangeShapeType="1"/>
          </xdr:cNvSpPr>
        </xdr:nvSpPr>
        <xdr:spPr bwMode="auto">
          <a:xfrm flipV="1">
            <a:off x="533" y="138"/>
            <a:ext cx="73" cy="5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35"/>
          <xdr:cNvSpPr>
            <a:spLocks noChangeShapeType="1"/>
          </xdr:cNvSpPr>
        </xdr:nvSpPr>
        <xdr:spPr bwMode="auto">
          <a:xfrm>
            <a:off x="599" y="128"/>
            <a:ext cx="44" cy="4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38100</xdr:colOff>
      <xdr:row>0</xdr:row>
      <xdr:rowOff>47625</xdr:rowOff>
    </xdr:from>
    <xdr:to>
      <xdr:col>2</xdr:col>
      <xdr:colOff>142875</xdr:colOff>
      <xdr:row>1</xdr:row>
      <xdr:rowOff>257175</xdr:rowOff>
    </xdr:to>
    <xdr:pic>
      <xdr:nvPicPr>
        <xdr:cNvPr id="22" name="Picture 2" descr="Logo sem fundo pe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2133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314325</xdr:colOff>
      <xdr:row>4</xdr:row>
      <xdr:rowOff>47625</xdr:rowOff>
    </xdr:from>
    <xdr:to>
      <xdr:col>8</xdr:col>
      <xdr:colOff>333375</xdr:colOff>
      <xdr:row>13</xdr:row>
      <xdr:rowOff>152400</xdr:rowOff>
    </xdr:to>
    <xdr:grpSp>
      <xdr:nvGrpSpPr>
        <xdr:cNvPr id="2" name="Group 36"/>
        <xdr:cNvGrpSpPr>
          <a:grpSpLocks/>
        </xdr:cNvGrpSpPr>
      </xdr:nvGrpSpPr>
      <xdr:grpSpPr bwMode="auto">
        <a:xfrm>
          <a:off x="6915150" y="1095375"/>
          <a:ext cx="1238250" cy="2333625"/>
          <a:chOff x="498" y="120"/>
          <a:chExt cx="130" cy="272"/>
        </a:xfrm>
      </xdr:grpSpPr>
      <xdr:sp macro="" textlink="">
        <xdr:nvSpPr>
          <xdr:cNvPr id="3" name="Text Box 10"/>
          <xdr:cNvSpPr txBox="1">
            <a:spLocks noChangeArrowheads="1"/>
          </xdr:cNvSpPr>
        </xdr:nvSpPr>
        <xdr:spPr bwMode="auto">
          <a:xfrm>
            <a:off x="513" y="120"/>
            <a:ext cx="4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 ext.</a:t>
            </a:r>
          </a:p>
        </xdr:txBody>
      </xdr:sp>
      <xdr:sp macro="" textlink="">
        <xdr:nvSpPr>
          <xdr:cNvPr id="4" name="Line 1"/>
          <xdr:cNvSpPr>
            <a:spLocks noChangeShapeType="1"/>
          </xdr:cNvSpPr>
        </xdr:nvSpPr>
        <xdr:spPr bwMode="auto">
          <a:xfrm>
            <a:off x="617" y="120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589" y="254"/>
            <a:ext cx="22" cy="1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Comprimento</a:t>
            </a:r>
          </a:p>
        </xdr:txBody>
      </xdr:sp>
      <xdr:sp macro="" textlink="">
        <xdr:nvSpPr>
          <xdr:cNvPr id="6" name="AutoShape 6"/>
          <xdr:cNvSpPr>
            <a:spLocks noChangeArrowheads="1"/>
          </xdr:cNvSpPr>
        </xdr:nvSpPr>
        <xdr:spPr bwMode="auto">
          <a:xfrm>
            <a:off x="501" y="211"/>
            <a:ext cx="77" cy="181"/>
          </a:xfrm>
          <a:prstGeom prst="can">
            <a:avLst>
              <a:gd name="adj" fmla="val 58766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" name="Oval 7"/>
          <xdr:cNvSpPr>
            <a:spLocks noChangeArrowheads="1"/>
          </xdr:cNvSpPr>
        </xdr:nvSpPr>
        <xdr:spPr bwMode="auto">
          <a:xfrm>
            <a:off x="502" y="212"/>
            <a:ext cx="75" cy="4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" name="Oval 9"/>
          <xdr:cNvSpPr>
            <a:spLocks noChangeArrowheads="1"/>
          </xdr:cNvSpPr>
        </xdr:nvSpPr>
        <xdr:spPr bwMode="auto">
          <a:xfrm>
            <a:off x="516" y="222"/>
            <a:ext cx="47" cy="2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" name="Text Box 21"/>
          <xdr:cNvSpPr txBox="1">
            <a:spLocks noChangeArrowheads="1"/>
          </xdr:cNvSpPr>
        </xdr:nvSpPr>
        <xdr:spPr bwMode="auto">
          <a:xfrm>
            <a:off x="515" y="156"/>
            <a:ext cx="48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 int.</a:t>
            </a:r>
          </a:p>
        </xdr:txBody>
      </xdr:sp>
      <xdr:sp macro="" textlink="">
        <xdr:nvSpPr>
          <xdr:cNvPr id="10" name="Line 25"/>
          <xdr:cNvSpPr>
            <a:spLocks noChangeShapeType="1"/>
          </xdr:cNvSpPr>
        </xdr:nvSpPr>
        <xdr:spPr bwMode="auto">
          <a:xfrm>
            <a:off x="499" y="126"/>
            <a:ext cx="0" cy="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6"/>
          <xdr:cNvSpPr>
            <a:spLocks noChangeShapeType="1"/>
          </xdr:cNvSpPr>
        </xdr:nvSpPr>
        <xdr:spPr bwMode="auto">
          <a:xfrm>
            <a:off x="498" y="142"/>
            <a:ext cx="7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7"/>
          <xdr:cNvSpPr>
            <a:spLocks noChangeShapeType="1"/>
          </xdr:cNvSpPr>
        </xdr:nvSpPr>
        <xdr:spPr bwMode="auto">
          <a:xfrm>
            <a:off x="578" y="134"/>
            <a:ext cx="0" cy="8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8"/>
          <xdr:cNvSpPr>
            <a:spLocks noChangeShapeType="1"/>
          </xdr:cNvSpPr>
        </xdr:nvSpPr>
        <xdr:spPr bwMode="auto">
          <a:xfrm>
            <a:off x="561" y="165"/>
            <a:ext cx="0" cy="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29"/>
          <xdr:cNvSpPr>
            <a:spLocks noChangeShapeType="1"/>
          </xdr:cNvSpPr>
        </xdr:nvSpPr>
        <xdr:spPr bwMode="auto">
          <a:xfrm>
            <a:off x="517" y="165"/>
            <a:ext cx="0" cy="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0"/>
          <xdr:cNvSpPr>
            <a:spLocks noChangeShapeType="1"/>
          </xdr:cNvSpPr>
        </xdr:nvSpPr>
        <xdr:spPr bwMode="auto">
          <a:xfrm>
            <a:off x="618" y="233"/>
            <a:ext cx="0" cy="14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31"/>
          <xdr:cNvSpPr>
            <a:spLocks noChangeShapeType="1"/>
          </xdr:cNvSpPr>
        </xdr:nvSpPr>
        <xdr:spPr bwMode="auto">
          <a:xfrm>
            <a:off x="516" y="177"/>
            <a:ext cx="4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32"/>
          <xdr:cNvSpPr>
            <a:spLocks noChangeShapeType="1"/>
          </xdr:cNvSpPr>
        </xdr:nvSpPr>
        <xdr:spPr bwMode="auto">
          <a:xfrm>
            <a:off x="583" y="232"/>
            <a:ext cx="4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33"/>
          <xdr:cNvSpPr>
            <a:spLocks noChangeShapeType="1"/>
          </xdr:cNvSpPr>
        </xdr:nvSpPr>
        <xdr:spPr bwMode="auto">
          <a:xfrm>
            <a:off x="583" y="375"/>
            <a:ext cx="4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38100</xdr:colOff>
      <xdr:row>0</xdr:row>
      <xdr:rowOff>47625</xdr:rowOff>
    </xdr:from>
    <xdr:to>
      <xdr:col>2</xdr:col>
      <xdr:colOff>142875</xdr:colOff>
      <xdr:row>1</xdr:row>
      <xdr:rowOff>257175</xdr:rowOff>
    </xdr:to>
    <xdr:pic>
      <xdr:nvPicPr>
        <xdr:cNvPr id="19" name="Picture 2" descr="Logo sem fundo pe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2133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76200</xdr:colOff>
      <xdr:row>5</xdr:row>
      <xdr:rowOff>238125</xdr:rowOff>
    </xdr:from>
    <xdr:to>
      <xdr:col>9</xdr:col>
      <xdr:colOff>438150</xdr:colOff>
      <xdr:row>14</xdr:row>
      <xdr:rowOff>238125</xdr:rowOff>
    </xdr:to>
    <xdr:grpSp>
      <xdr:nvGrpSpPr>
        <xdr:cNvPr id="2" name="Group 42"/>
        <xdr:cNvGrpSpPr>
          <a:grpSpLocks/>
        </xdr:cNvGrpSpPr>
      </xdr:nvGrpSpPr>
      <xdr:grpSpPr bwMode="auto">
        <a:xfrm>
          <a:off x="6648450" y="1533525"/>
          <a:ext cx="2266950" cy="2228850"/>
          <a:chOff x="481" y="146"/>
          <a:chExt cx="238" cy="261"/>
        </a:xfrm>
      </xdr:grpSpPr>
      <xdr:sp macro="" textlink="">
        <xdr:nvSpPr>
          <xdr:cNvPr id="3" name="Text Box 10"/>
          <xdr:cNvSpPr txBox="1">
            <a:spLocks noChangeArrowheads="1"/>
          </xdr:cNvSpPr>
        </xdr:nvSpPr>
        <xdr:spPr bwMode="auto">
          <a:xfrm>
            <a:off x="481" y="173"/>
            <a:ext cx="105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Comprimento</a:t>
            </a:r>
          </a:p>
        </xdr:txBody>
      </xdr:sp>
      <xdr:sp macro="" textlink="">
        <xdr:nvSpPr>
          <xdr:cNvPr id="4" name="Rectangle 2"/>
          <xdr:cNvSpPr>
            <a:spLocks noChangeArrowheads="1"/>
          </xdr:cNvSpPr>
        </xdr:nvSpPr>
        <xdr:spPr bwMode="auto">
          <a:xfrm>
            <a:off x="545" y="257"/>
            <a:ext cx="76" cy="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Line 3"/>
          <xdr:cNvSpPr>
            <a:spLocks noChangeShapeType="1"/>
          </xdr:cNvSpPr>
        </xdr:nvSpPr>
        <xdr:spPr bwMode="auto">
          <a:xfrm flipV="1">
            <a:off x="545" y="196"/>
            <a:ext cx="81" cy="6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4"/>
          <xdr:cNvSpPr>
            <a:spLocks noChangeShapeType="1"/>
          </xdr:cNvSpPr>
        </xdr:nvSpPr>
        <xdr:spPr bwMode="auto">
          <a:xfrm flipV="1">
            <a:off x="522" y="172"/>
            <a:ext cx="82" cy="6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5"/>
          <xdr:cNvSpPr>
            <a:spLocks noChangeShapeType="1"/>
          </xdr:cNvSpPr>
        </xdr:nvSpPr>
        <xdr:spPr bwMode="auto">
          <a:xfrm flipV="1">
            <a:off x="623" y="273"/>
            <a:ext cx="83" cy="6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6"/>
          <xdr:cNvSpPr>
            <a:spLocks noChangeShapeType="1"/>
          </xdr:cNvSpPr>
        </xdr:nvSpPr>
        <xdr:spPr bwMode="auto">
          <a:xfrm>
            <a:off x="706" y="196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7"/>
          <xdr:cNvSpPr>
            <a:spLocks noChangeShapeType="1"/>
          </xdr:cNvSpPr>
        </xdr:nvSpPr>
        <xdr:spPr bwMode="auto">
          <a:xfrm>
            <a:off x="706" y="196"/>
            <a:ext cx="0" cy="7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8"/>
          <xdr:cNvSpPr>
            <a:spLocks noChangeShapeType="1"/>
          </xdr:cNvSpPr>
        </xdr:nvSpPr>
        <xdr:spPr bwMode="auto">
          <a:xfrm>
            <a:off x="626" y="196"/>
            <a:ext cx="7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Text Box 9"/>
          <xdr:cNvSpPr txBox="1">
            <a:spLocks noChangeArrowheads="1"/>
          </xdr:cNvSpPr>
        </xdr:nvSpPr>
        <xdr:spPr bwMode="auto">
          <a:xfrm>
            <a:off x="621" y="146"/>
            <a:ext cx="98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Largura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82" y="264"/>
            <a:ext cx="28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Altura</a:t>
            </a:r>
          </a:p>
        </xdr:txBody>
      </xdr:sp>
      <xdr:sp macro="" textlink="">
        <xdr:nvSpPr>
          <xdr:cNvPr id="13" name="Rectangle 12"/>
          <xdr:cNvSpPr>
            <a:spLocks noChangeArrowheads="1"/>
          </xdr:cNvSpPr>
        </xdr:nvSpPr>
        <xdr:spPr bwMode="auto">
          <a:xfrm>
            <a:off x="559" y="268"/>
            <a:ext cx="47" cy="5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 flipV="1">
            <a:off x="560" y="287"/>
            <a:ext cx="46" cy="3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5"/>
          <xdr:cNvSpPr>
            <a:spLocks noChangeShapeType="1"/>
          </xdr:cNvSpPr>
        </xdr:nvSpPr>
        <xdr:spPr bwMode="auto">
          <a:xfrm>
            <a:off x="706" y="148"/>
            <a:ext cx="0" cy="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17"/>
          <xdr:cNvSpPr>
            <a:spLocks noChangeShapeType="1"/>
          </xdr:cNvSpPr>
        </xdr:nvSpPr>
        <xdr:spPr bwMode="auto">
          <a:xfrm>
            <a:off x="557" y="338"/>
            <a:ext cx="0" cy="6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Text Box 19"/>
          <xdr:cNvSpPr txBox="1">
            <a:spLocks noChangeArrowheads="1"/>
          </xdr:cNvSpPr>
        </xdr:nvSpPr>
        <xdr:spPr bwMode="auto">
          <a:xfrm>
            <a:off x="563" y="355"/>
            <a:ext cx="9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Parede</a:t>
            </a:r>
          </a:p>
        </xdr:txBody>
      </xdr:sp>
      <xdr:sp macro="" textlink="">
        <xdr:nvSpPr>
          <xdr:cNvPr id="18" name="Line 26"/>
          <xdr:cNvSpPr>
            <a:spLocks noChangeShapeType="1"/>
          </xdr:cNvSpPr>
        </xdr:nvSpPr>
        <xdr:spPr bwMode="auto">
          <a:xfrm>
            <a:off x="504" y="381"/>
            <a:ext cx="4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29"/>
          <xdr:cNvSpPr>
            <a:spLocks noChangeShapeType="1"/>
          </xdr:cNvSpPr>
        </xdr:nvSpPr>
        <xdr:spPr bwMode="auto">
          <a:xfrm>
            <a:off x="559" y="381"/>
            <a:ext cx="1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30"/>
          <xdr:cNvSpPr>
            <a:spLocks noChangeShapeType="1"/>
          </xdr:cNvSpPr>
        </xdr:nvSpPr>
        <xdr:spPr bwMode="auto">
          <a:xfrm>
            <a:off x="532" y="381"/>
            <a:ext cx="4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32"/>
          <xdr:cNvSpPr>
            <a:spLocks noChangeShapeType="1"/>
          </xdr:cNvSpPr>
        </xdr:nvSpPr>
        <xdr:spPr bwMode="auto">
          <a:xfrm>
            <a:off x="629" y="169"/>
            <a:ext cx="7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33"/>
          <xdr:cNvSpPr>
            <a:spLocks noChangeShapeType="1"/>
          </xdr:cNvSpPr>
        </xdr:nvSpPr>
        <xdr:spPr bwMode="auto">
          <a:xfrm>
            <a:off x="494" y="33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34"/>
          <xdr:cNvSpPr>
            <a:spLocks noChangeShapeType="1"/>
          </xdr:cNvSpPr>
        </xdr:nvSpPr>
        <xdr:spPr bwMode="auto">
          <a:xfrm>
            <a:off x="513" y="256"/>
            <a:ext cx="0" cy="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35"/>
          <xdr:cNvSpPr>
            <a:spLocks noChangeShapeType="1"/>
          </xdr:cNvSpPr>
        </xdr:nvSpPr>
        <xdr:spPr bwMode="auto">
          <a:xfrm>
            <a:off x="627" y="149"/>
            <a:ext cx="0" cy="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36"/>
          <xdr:cNvSpPr>
            <a:spLocks noChangeShapeType="1"/>
          </xdr:cNvSpPr>
        </xdr:nvSpPr>
        <xdr:spPr bwMode="auto">
          <a:xfrm>
            <a:off x="544" y="338"/>
            <a:ext cx="0" cy="6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37"/>
          <xdr:cNvSpPr>
            <a:spLocks noChangeShapeType="1"/>
          </xdr:cNvSpPr>
        </xdr:nvSpPr>
        <xdr:spPr bwMode="auto">
          <a:xfrm>
            <a:off x="484" y="257"/>
            <a:ext cx="5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38"/>
          <xdr:cNvSpPr>
            <a:spLocks noChangeShapeType="1"/>
          </xdr:cNvSpPr>
        </xdr:nvSpPr>
        <xdr:spPr bwMode="auto">
          <a:xfrm>
            <a:off x="585" y="160"/>
            <a:ext cx="36" cy="3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39"/>
          <xdr:cNvSpPr>
            <a:spLocks noChangeShapeType="1"/>
          </xdr:cNvSpPr>
        </xdr:nvSpPr>
        <xdr:spPr bwMode="auto">
          <a:xfrm>
            <a:off x="507" y="221"/>
            <a:ext cx="36" cy="3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40"/>
          <xdr:cNvSpPr>
            <a:spLocks noChangeShapeType="1"/>
          </xdr:cNvSpPr>
        </xdr:nvSpPr>
        <xdr:spPr bwMode="auto">
          <a:xfrm flipV="1">
            <a:off x="623" y="197"/>
            <a:ext cx="82" cy="6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38100</xdr:colOff>
      <xdr:row>0</xdr:row>
      <xdr:rowOff>47625</xdr:rowOff>
    </xdr:from>
    <xdr:to>
      <xdr:col>2</xdr:col>
      <xdr:colOff>142875</xdr:colOff>
      <xdr:row>1</xdr:row>
      <xdr:rowOff>257175</xdr:rowOff>
    </xdr:to>
    <xdr:pic>
      <xdr:nvPicPr>
        <xdr:cNvPr id="30" name="Picture 2" descr="Logo sem fundo pe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"/>
          <a:ext cx="2133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G13"/>
  <sheetViews>
    <sheetView tabSelected="1" workbookViewId="0">
      <selection activeCell="C3" sqref="C3"/>
    </sheetView>
  </sheetViews>
  <sheetFormatPr defaultRowHeight="23.25" x14ac:dyDescent="0.25"/>
  <cols>
    <col min="1" max="1" width="2.7109375" style="22" customWidth="1"/>
    <col min="2" max="2" width="30.42578125" style="22" customWidth="1"/>
    <col min="3" max="3" width="18.7109375" style="22" customWidth="1"/>
    <col min="4" max="4" width="9.7109375" style="22" customWidth="1"/>
    <col min="5" max="6" width="18.7109375" style="22" customWidth="1"/>
    <col min="7" max="256" width="9.140625" style="22"/>
    <col min="257" max="257" width="2.7109375" style="22" customWidth="1"/>
    <col min="258" max="258" width="30.42578125" style="22" customWidth="1"/>
    <col min="259" max="259" width="18.7109375" style="22" customWidth="1"/>
    <col min="260" max="260" width="9.7109375" style="22" customWidth="1"/>
    <col min="261" max="262" width="18.7109375" style="22" customWidth="1"/>
    <col min="263" max="512" width="9.140625" style="22"/>
    <col min="513" max="513" width="2.7109375" style="22" customWidth="1"/>
    <col min="514" max="514" width="30.42578125" style="22" customWidth="1"/>
    <col min="515" max="515" width="18.7109375" style="22" customWidth="1"/>
    <col min="516" max="516" width="9.7109375" style="22" customWidth="1"/>
    <col min="517" max="518" width="18.7109375" style="22" customWidth="1"/>
    <col min="519" max="768" width="9.140625" style="22"/>
    <col min="769" max="769" width="2.7109375" style="22" customWidth="1"/>
    <col min="770" max="770" width="30.42578125" style="22" customWidth="1"/>
    <col min="771" max="771" width="18.7109375" style="22" customWidth="1"/>
    <col min="772" max="772" width="9.7109375" style="22" customWidth="1"/>
    <col min="773" max="774" width="18.7109375" style="22" customWidth="1"/>
    <col min="775" max="1024" width="9.140625" style="22"/>
    <col min="1025" max="1025" width="2.7109375" style="22" customWidth="1"/>
    <col min="1026" max="1026" width="30.42578125" style="22" customWidth="1"/>
    <col min="1027" max="1027" width="18.7109375" style="22" customWidth="1"/>
    <col min="1028" max="1028" width="9.7109375" style="22" customWidth="1"/>
    <col min="1029" max="1030" width="18.7109375" style="22" customWidth="1"/>
    <col min="1031" max="1280" width="9.140625" style="22"/>
    <col min="1281" max="1281" width="2.7109375" style="22" customWidth="1"/>
    <col min="1282" max="1282" width="30.42578125" style="22" customWidth="1"/>
    <col min="1283" max="1283" width="18.7109375" style="22" customWidth="1"/>
    <col min="1284" max="1284" width="9.7109375" style="22" customWidth="1"/>
    <col min="1285" max="1286" width="18.7109375" style="22" customWidth="1"/>
    <col min="1287" max="1536" width="9.140625" style="22"/>
    <col min="1537" max="1537" width="2.7109375" style="22" customWidth="1"/>
    <col min="1538" max="1538" width="30.42578125" style="22" customWidth="1"/>
    <col min="1539" max="1539" width="18.7109375" style="22" customWidth="1"/>
    <col min="1540" max="1540" width="9.7109375" style="22" customWidth="1"/>
    <col min="1541" max="1542" width="18.7109375" style="22" customWidth="1"/>
    <col min="1543" max="1792" width="9.140625" style="22"/>
    <col min="1793" max="1793" width="2.7109375" style="22" customWidth="1"/>
    <col min="1794" max="1794" width="30.42578125" style="22" customWidth="1"/>
    <col min="1795" max="1795" width="18.7109375" style="22" customWidth="1"/>
    <col min="1796" max="1796" width="9.7109375" style="22" customWidth="1"/>
    <col min="1797" max="1798" width="18.7109375" style="22" customWidth="1"/>
    <col min="1799" max="2048" width="9.140625" style="22"/>
    <col min="2049" max="2049" width="2.7109375" style="22" customWidth="1"/>
    <col min="2050" max="2050" width="30.42578125" style="22" customWidth="1"/>
    <col min="2051" max="2051" width="18.7109375" style="22" customWidth="1"/>
    <col min="2052" max="2052" width="9.7109375" style="22" customWidth="1"/>
    <col min="2053" max="2054" width="18.7109375" style="22" customWidth="1"/>
    <col min="2055" max="2304" width="9.140625" style="22"/>
    <col min="2305" max="2305" width="2.7109375" style="22" customWidth="1"/>
    <col min="2306" max="2306" width="30.42578125" style="22" customWidth="1"/>
    <col min="2307" max="2307" width="18.7109375" style="22" customWidth="1"/>
    <col min="2308" max="2308" width="9.7109375" style="22" customWidth="1"/>
    <col min="2309" max="2310" width="18.7109375" style="22" customWidth="1"/>
    <col min="2311" max="2560" width="9.140625" style="22"/>
    <col min="2561" max="2561" width="2.7109375" style="22" customWidth="1"/>
    <col min="2562" max="2562" width="30.42578125" style="22" customWidth="1"/>
    <col min="2563" max="2563" width="18.7109375" style="22" customWidth="1"/>
    <col min="2564" max="2564" width="9.7109375" style="22" customWidth="1"/>
    <col min="2565" max="2566" width="18.7109375" style="22" customWidth="1"/>
    <col min="2567" max="2816" width="9.140625" style="22"/>
    <col min="2817" max="2817" width="2.7109375" style="22" customWidth="1"/>
    <col min="2818" max="2818" width="30.42578125" style="22" customWidth="1"/>
    <col min="2819" max="2819" width="18.7109375" style="22" customWidth="1"/>
    <col min="2820" max="2820" width="9.7109375" style="22" customWidth="1"/>
    <col min="2821" max="2822" width="18.7109375" style="22" customWidth="1"/>
    <col min="2823" max="3072" width="9.140625" style="22"/>
    <col min="3073" max="3073" width="2.7109375" style="22" customWidth="1"/>
    <col min="3074" max="3074" width="30.42578125" style="22" customWidth="1"/>
    <col min="3075" max="3075" width="18.7109375" style="22" customWidth="1"/>
    <col min="3076" max="3076" width="9.7109375" style="22" customWidth="1"/>
    <col min="3077" max="3078" width="18.7109375" style="22" customWidth="1"/>
    <col min="3079" max="3328" width="9.140625" style="22"/>
    <col min="3329" max="3329" width="2.7109375" style="22" customWidth="1"/>
    <col min="3330" max="3330" width="30.42578125" style="22" customWidth="1"/>
    <col min="3331" max="3331" width="18.7109375" style="22" customWidth="1"/>
    <col min="3332" max="3332" width="9.7109375" style="22" customWidth="1"/>
    <col min="3333" max="3334" width="18.7109375" style="22" customWidth="1"/>
    <col min="3335" max="3584" width="9.140625" style="22"/>
    <col min="3585" max="3585" width="2.7109375" style="22" customWidth="1"/>
    <col min="3586" max="3586" width="30.42578125" style="22" customWidth="1"/>
    <col min="3587" max="3587" width="18.7109375" style="22" customWidth="1"/>
    <col min="3588" max="3588" width="9.7109375" style="22" customWidth="1"/>
    <col min="3589" max="3590" width="18.7109375" style="22" customWidth="1"/>
    <col min="3591" max="3840" width="9.140625" style="22"/>
    <col min="3841" max="3841" width="2.7109375" style="22" customWidth="1"/>
    <col min="3842" max="3842" width="30.42578125" style="22" customWidth="1"/>
    <col min="3843" max="3843" width="18.7109375" style="22" customWidth="1"/>
    <col min="3844" max="3844" width="9.7109375" style="22" customWidth="1"/>
    <col min="3845" max="3846" width="18.7109375" style="22" customWidth="1"/>
    <col min="3847" max="4096" width="9.140625" style="22"/>
    <col min="4097" max="4097" width="2.7109375" style="22" customWidth="1"/>
    <col min="4098" max="4098" width="30.42578125" style="22" customWidth="1"/>
    <col min="4099" max="4099" width="18.7109375" style="22" customWidth="1"/>
    <col min="4100" max="4100" width="9.7109375" style="22" customWidth="1"/>
    <col min="4101" max="4102" width="18.7109375" style="22" customWidth="1"/>
    <col min="4103" max="4352" width="9.140625" style="22"/>
    <col min="4353" max="4353" width="2.7109375" style="22" customWidth="1"/>
    <col min="4354" max="4354" width="30.42578125" style="22" customWidth="1"/>
    <col min="4355" max="4355" width="18.7109375" style="22" customWidth="1"/>
    <col min="4356" max="4356" width="9.7109375" style="22" customWidth="1"/>
    <col min="4357" max="4358" width="18.7109375" style="22" customWidth="1"/>
    <col min="4359" max="4608" width="9.140625" style="22"/>
    <col min="4609" max="4609" width="2.7109375" style="22" customWidth="1"/>
    <col min="4610" max="4610" width="30.42578125" style="22" customWidth="1"/>
    <col min="4611" max="4611" width="18.7109375" style="22" customWidth="1"/>
    <col min="4612" max="4612" width="9.7109375" style="22" customWidth="1"/>
    <col min="4613" max="4614" width="18.7109375" style="22" customWidth="1"/>
    <col min="4615" max="4864" width="9.140625" style="22"/>
    <col min="4865" max="4865" width="2.7109375" style="22" customWidth="1"/>
    <col min="4866" max="4866" width="30.42578125" style="22" customWidth="1"/>
    <col min="4867" max="4867" width="18.7109375" style="22" customWidth="1"/>
    <col min="4868" max="4868" width="9.7109375" style="22" customWidth="1"/>
    <col min="4869" max="4870" width="18.7109375" style="22" customWidth="1"/>
    <col min="4871" max="5120" width="9.140625" style="22"/>
    <col min="5121" max="5121" width="2.7109375" style="22" customWidth="1"/>
    <col min="5122" max="5122" width="30.42578125" style="22" customWidth="1"/>
    <col min="5123" max="5123" width="18.7109375" style="22" customWidth="1"/>
    <col min="5124" max="5124" width="9.7109375" style="22" customWidth="1"/>
    <col min="5125" max="5126" width="18.7109375" style="22" customWidth="1"/>
    <col min="5127" max="5376" width="9.140625" style="22"/>
    <col min="5377" max="5377" width="2.7109375" style="22" customWidth="1"/>
    <col min="5378" max="5378" width="30.42578125" style="22" customWidth="1"/>
    <col min="5379" max="5379" width="18.7109375" style="22" customWidth="1"/>
    <col min="5380" max="5380" width="9.7109375" style="22" customWidth="1"/>
    <col min="5381" max="5382" width="18.7109375" style="22" customWidth="1"/>
    <col min="5383" max="5632" width="9.140625" style="22"/>
    <col min="5633" max="5633" width="2.7109375" style="22" customWidth="1"/>
    <col min="5634" max="5634" width="30.42578125" style="22" customWidth="1"/>
    <col min="5635" max="5635" width="18.7109375" style="22" customWidth="1"/>
    <col min="5636" max="5636" width="9.7109375" style="22" customWidth="1"/>
    <col min="5637" max="5638" width="18.7109375" style="22" customWidth="1"/>
    <col min="5639" max="5888" width="9.140625" style="22"/>
    <col min="5889" max="5889" width="2.7109375" style="22" customWidth="1"/>
    <col min="5890" max="5890" width="30.42578125" style="22" customWidth="1"/>
    <col min="5891" max="5891" width="18.7109375" style="22" customWidth="1"/>
    <col min="5892" max="5892" width="9.7109375" style="22" customWidth="1"/>
    <col min="5893" max="5894" width="18.7109375" style="22" customWidth="1"/>
    <col min="5895" max="6144" width="9.140625" style="22"/>
    <col min="6145" max="6145" width="2.7109375" style="22" customWidth="1"/>
    <col min="6146" max="6146" width="30.42578125" style="22" customWidth="1"/>
    <col min="6147" max="6147" width="18.7109375" style="22" customWidth="1"/>
    <col min="6148" max="6148" width="9.7109375" style="22" customWidth="1"/>
    <col min="6149" max="6150" width="18.7109375" style="22" customWidth="1"/>
    <col min="6151" max="6400" width="9.140625" style="22"/>
    <col min="6401" max="6401" width="2.7109375" style="22" customWidth="1"/>
    <col min="6402" max="6402" width="30.42578125" style="22" customWidth="1"/>
    <col min="6403" max="6403" width="18.7109375" style="22" customWidth="1"/>
    <col min="6404" max="6404" width="9.7109375" style="22" customWidth="1"/>
    <col min="6405" max="6406" width="18.7109375" style="22" customWidth="1"/>
    <col min="6407" max="6656" width="9.140625" style="22"/>
    <col min="6657" max="6657" width="2.7109375" style="22" customWidth="1"/>
    <col min="6658" max="6658" width="30.42578125" style="22" customWidth="1"/>
    <col min="6659" max="6659" width="18.7109375" style="22" customWidth="1"/>
    <col min="6660" max="6660" width="9.7109375" style="22" customWidth="1"/>
    <col min="6661" max="6662" width="18.7109375" style="22" customWidth="1"/>
    <col min="6663" max="6912" width="9.140625" style="22"/>
    <col min="6913" max="6913" width="2.7109375" style="22" customWidth="1"/>
    <col min="6914" max="6914" width="30.42578125" style="22" customWidth="1"/>
    <col min="6915" max="6915" width="18.7109375" style="22" customWidth="1"/>
    <col min="6916" max="6916" width="9.7109375" style="22" customWidth="1"/>
    <col min="6917" max="6918" width="18.7109375" style="22" customWidth="1"/>
    <col min="6919" max="7168" width="9.140625" style="22"/>
    <col min="7169" max="7169" width="2.7109375" style="22" customWidth="1"/>
    <col min="7170" max="7170" width="30.42578125" style="22" customWidth="1"/>
    <col min="7171" max="7171" width="18.7109375" style="22" customWidth="1"/>
    <col min="7172" max="7172" width="9.7109375" style="22" customWidth="1"/>
    <col min="7173" max="7174" width="18.7109375" style="22" customWidth="1"/>
    <col min="7175" max="7424" width="9.140625" style="22"/>
    <col min="7425" max="7425" width="2.7109375" style="22" customWidth="1"/>
    <col min="7426" max="7426" width="30.42578125" style="22" customWidth="1"/>
    <col min="7427" max="7427" width="18.7109375" style="22" customWidth="1"/>
    <col min="7428" max="7428" width="9.7109375" style="22" customWidth="1"/>
    <col min="7429" max="7430" width="18.7109375" style="22" customWidth="1"/>
    <col min="7431" max="7680" width="9.140625" style="22"/>
    <col min="7681" max="7681" width="2.7109375" style="22" customWidth="1"/>
    <col min="7682" max="7682" width="30.42578125" style="22" customWidth="1"/>
    <col min="7683" max="7683" width="18.7109375" style="22" customWidth="1"/>
    <col min="7684" max="7684" width="9.7109375" style="22" customWidth="1"/>
    <col min="7685" max="7686" width="18.7109375" style="22" customWidth="1"/>
    <col min="7687" max="7936" width="9.140625" style="22"/>
    <col min="7937" max="7937" width="2.7109375" style="22" customWidth="1"/>
    <col min="7938" max="7938" width="30.42578125" style="22" customWidth="1"/>
    <col min="7939" max="7939" width="18.7109375" style="22" customWidth="1"/>
    <col min="7940" max="7940" width="9.7109375" style="22" customWidth="1"/>
    <col min="7941" max="7942" width="18.7109375" style="22" customWidth="1"/>
    <col min="7943" max="8192" width="9.140625" style="22"/>
    <col min="8193" max="8193" width="2.7109375" style="22" customWidth="1"/>
    <col min="8194" max="8194" width="30.42578125" style="22" customWidth="1"/>
    <col min="8195" max="8195" width="18.7109375" style="22" customWidth="1"/>
    <col min="8196" max="8196" width="9.7109375" style="22" customWidth="1"/>
    <col min="8197" max="8198" width="18.7109375" style="22" customWidth="1"/>
    <col min="8199" max="8448" width="9.140625" style="22"/>
    <col min="8449" max="8449" width="2.7109375" style="22" customWidth="1"/>
    <col min="8450" max="8450" width="30.42578125" style="22" customWidth="1"/>
    <col min="8451" max="8451" width="18.7109375" style="22" customWidth="1"/>
    <col min="8452" max="8452" width="9.7109375" style="22" customWidth="1"/>
    <col min="8453" max="8454" width="18.7109375" style="22" customWidth="1"/>
    <col min="8455" max="8704" width="9.140625" style="22"/>
    <col min="8705" max="8705" width="2.7109375" style="22" customWidth="1"/>
    <col min="8706" max="8706" width="30.42578125" style="22" customWidth="1"/>
    <col min="8707" max="8707" width="18.7109375" style="22" customWidth="1"/>
    <col min="8708" max="8708" width="9.7109375" style="22" customWidth="1"/>
    <col min="8709" max="8710" width="18.7109375" style="22" customWidth="1"/>
    <col min="8711" max="8960" width="9.140625" style="22"/>
    <col min="8961" max="8961" width="2.7109375" style="22" customWidth="1"/>
    <col min="8962" max="8962" width="30.42578125" style="22" customWidth="1"/>
    <col min="8963" max="8963" width="18.7109375" style="22" customWidth="1"/>
    <col min="8964" max="8964" width="9.7109375" style="22" customWidth="1"/>
    <col min="8965" max="8966" width="18.7109375" style="22" customWidth="1"/>
    <col min="8967" max="9216" width="9.140625" style="22"/>
    <col min="9217" max="9217" width="2.7109375" style="22" customWidth="1"/>
    <col min="9218" max="9218" width="30.42578125" style="22" customWidth="1"/>
    <col min="9219" max="9219" width="18.7109375" style="22" customWidth="1"/>
    <col min="9220" max="9220" width="9.7109375" style="22" customWidth="1"/>
    <col min="9221" max="9222" width="18.7109375" style="22" customWidth="1"/>
    <col min="9223" max="9472" width="9.140625" style="22"/>
    <col min="9473" max="9473" width="2.7109375" style="22" customWidth="1"/>
    <col min="9474" max="9474" width="30.42578125" style="22" customWidth="1"/>
    <col min="9475" max="9475" width="18.7109375" style="22" customWidth="1"/>
    <col min="9476" max="9476" width="9.7109375" style="22" customWidth="1"/>
    <col min="9477" max="9478" width="18.7109375" style="22" customWidth="1"/>
    <col min="9479" max="9728" width="9.140625" style="22"/>
    <col min="9729" max="9729" width="2.7109375" style="22" customWidth="1"/>
    <col min="9730" max="9730" width="30.42578125" style="22" customWidth="1"/>
    <col min="9731" max="9731" width="18.7109375" style="22" customWidth="1"/>
    <col min="9732" max="9732" width="9.7109375" style="22" customWidth="1"/>
    <col min="9733" max="9734" width="18.7109375" style="22" customWidth="1"/>
    <col min="9735" max="9984" width="9.140625" style="22"/>
    <col min="9985" max="9985" width="2.7109375" style="22" customWidth="1"/>
    <col min="9986" max="9986" width="30.42578125" style="22" customWidth="1"/>
    <col min="9987" max="9987" width="18.7109375" style="22" customWidth="1"/>
    <col min="9988" max="9988" width="9.7109375" style="22" customWidth="1"/>
    <col min="9989" max="9990" width="18.7109375" style="22" customWidth="1"/>
    <col min="9991" max="10240" width="9.140625" style="22"/>
    <col min="10241" max="10241" width="2.7109375" style="22" customWidth="1"/>
    <col min="10242" max="10242" width="30.42578125" style="22" customWidth="1"/>
    <col min="10243" max="10243" width="18.7109375" style="22" customWidth="1"/>
    <col min="10244" max="10244" width="9.7109375" style="22" customWidth="1"/>
    <col min="10245" max="10246" width="18.7109375" style="22" customWidth="1"/>
    <col min="10247" max="10496" width="9.140625" style="22"/>
    <col min="10497" max="10497" width="2.7109375" style="22" customWidth="1"/>
    <col min="10498" max="10498" width="30.42578125" style="22" customWidth="1"/>
    <col min="10499" max="10499" width="18.7109375" style="22" customWidth="1"/>
    <col min="10500" max="10500" width="9.7109375" style="22" customWidth="1"/>
    <col min="10501" max="10502" width="18.7109375" style="22" customWidth="1"/>
    <col min="10503" max="10752" width="9.140625" style="22"/>
    <col min="10753" max="10753" width="2.7109375" style="22" customWidth="1"/>
    <col min="10754" max="10754" width="30.42578125" style="22" customWidth="1"/>
    <col min="10755" max="10755" width="18.7109375" style="22" customWidth="1"/>
    <col min="10756" max="10756" width="9.7109375" style="22" customWidth="1"/>
    <col min="10757" max="10758" width="18.7109375" style="22" customWidth="1"/>
    <col min="10759" max="11008" width="9.140625" style="22"/>
    <col min="11009" max="11009" width="2.7109375" style="22" customWidth="1"/>
    <col min="11010" max="11010" width="30.42578125" style="22" customWidth="1"/>
    <col min="11011" max="11011" width="18.7109375" style="22" customWidth="1"/>
    <col min="11012" max="11012" width="9.7109375" style="22" customWidth="1"/>
    <col min="11013" max="11014" width="18.7109375" style="22" customWidth="1"/>
    <col min="11015" max="11264" width="9.140625" style="22"/>
    <col min="11265" max="11265" width="2.7109375" style="22" customWidth="1"/>
    <col min="11266" max="11266" width="30.42578125" style="22" customWidth="1"/>
    <col min="11267" max="11267" width="18.7109375" style="22" customWidth="1"/>
    <col min="11268" max="11268" width="9.7109375" style="22" customWidth="1"/>
    <col min="11269" max="11270" width="18.7109375" style="22" customWidth="1"/>
    <col min="11271" max="11520" width="9.140625" style="22"/>
    <col min="11521" max="11521" width="2.7109375" style="22" customWidth="1"/>
    <col min="11522" max="11522" width="30.42578125" style="22" customWidth="1"/>
    <col min="11523" max="11523" width="18.7109375" style="22" customWidth="1"/>
    <col min="11524" max="11524" width="9.7109375" style="22" customWidth="1"/>
    <col min="11525" max="11526" width="18.7109375" style="22" customWidth="1"/>
    <col min="11527" max="11776" width="9.140625" style="22"/>
    <col min="11777" max="11777" width="2.7109375" style="22" customWidth="1"/>
    <col min="11778" max="11778" width="30.42578125" style="22" customWidth="1"/>
    <col min="11779" max="11779" width="18.7109375" style="22" customWidth="1"/>
    <col min="11780" max="11780" width="9.7109375" style="22" customWidth="1"/>
    <col min="11781" max="11782" width="18.7109375" style="22" customWidth="1"/>
    <col min="11783" max="12032" width="9.140625" style="22"/>
    <col min="12033" max="12033" width="2.7109375" style="22" customWidth="1"/>
    <col min="12034" max="12034" width="30.42578125" style="22" customWidth="1"/>
    <col min="12035" max="12035" width="18.7109375" style="22" customWidth="1"/>
    <col min="12036" max="12036" width="9.7109375" style="22" customWidth="1"/>
    <col min="12037" max="12038" width="18.7109375" style="22" customWidth="1"/>
    <col min="12039" max="12288" width="9.140625" style="22"/>
    <col min="12289" max="12289" width="2.7109375" style="22" customWidth="1"/>
    <col min="12290" max="12290" width="30.42578125" style="22" customWidth="1"/>
    <col min="12291" max="12291" width="18.7109375" style="22" customWidth="1"/>
    <col min="12292" max="12292" width="9.7109375" style="22" customWidth="1"/>
    <col min="12293" max="12294" width="18.7109375" style="22" customWidth="1"/>
    <col min="12295" max="12544" width="9.140625" style="22"/>
    <col min="12545" max="12545" width="2.7109375" style="22" customWidth="1"/>
    <col min="12546" max="12546" width="30.42578125" style="22" customWidth="1"/>
    <col min="12547" max="12547" width="18.7109375" style="22" customWidth="1"/>
    <col min="12548" max="12548" width="9.7109375" style="22" customWidth="1"/>
    <col min="12549" max="12550" width="18.7109375" style="22" customWidth="1"/>
    <col min="12551" max="12800" width="9.140625" style="22"/>
    <col min="12801" max="12801" width="2.7109375" style="22" customWidth="1"/>
    <col min="12802" max="12802" width="30.42578125" style="22" customWidth="1"/>
    <col min="12803" max="12803" width="18.7109375" style="22" customWidth="1"/>
    <col min="12804" max="12804" width="9.7109375" style="22" customWidth="1"/>
    <col min="12805" max="12806" width="18.7109375" style="22" customWidth="1"/>
    <col min="12807" max="13056" width="9.140625" style="22"/>
    <col min="13057" max="13057" width="2.7109375" style="22" customWidth="1"/>
    <col min="13058" max="13058" width="30.42578125" style="22" customWidth="1"/>
    <col min="13059" max="13059" width="18.7109375" style="22" customWidth="1"/>
    <col min="13060" max="13060" width="9.7109375" style="22" customWidth="1"/>
    <col min="13061" max="13062" width="18.7109375" style="22" customWidth="1"/>
    <col min="13063" max="13312" width="9.140625" style="22"/>
    <col min="13313" max="13313" width="2.7109375" style="22" customWidth="1"/>
    <col min="13314" max="13314" width="30.42578125" style="22" customWidth="1"/>
    <col min="13315" max="13315" width="18.7109375" style="22" customWidth="1"/>
    <col min="13316" max="13316" width="9.7109375" style="22" customWidth="1"/>
    <col min="13317" max="13318" width="18.7109375" style="22" customWidth="1"/>
    <col min="13319" max="13568" width="9.140625" style="22"/>
    <col min="13569" max="13569" width="2.7109375" style="22" customWidth="1"/>
    <col min="13570" max="13570" width="30.42578125" style="22" customWidth="1"/>
    <col min="13571" max="13571" width="18.7109375" style="22" customWidth="1"/>
    <col min="13572" max="13572" width="9.7109375" style="22" customWidth="1"/>
    <col min="13573" max="13574" width="18.7109375" style="22" customWidth="1"/>
    <col min="13575" max="13824" width="9.140625" style="22"/>
    <col min="13825" max="13825" width="2.7109375" style="22" customWidth="1"/>
    <col min="13826" max="13826" width="30.42578125" style="22" customWidth="1"/>
    <col min="13827" max="13827" width="18.7109375" style="22" customWidth="1"/>
    <col min="13828" max="13828" width="9.7109375" style="22" customWidth="1"/>
    <col min="13829" max="13830" width="18.7109375" style="22" customWidth="1"/>
    <col min="13831" max="14080" width="9.140625" style="22"/>
    <col min="14081" max="14081" width="2.7109375" style="22" customWidth="1"/>
    <col min="14082" max="14082" width="30.42578125" style="22" customWidth="1"/>
    <col min="14083" max="14083" width="18.7109375" style="22" customWidth="1"/>
    <col min="14084" max="14084" width="9.7109375" style="22" customWidth="1"/>
    <col min="14085" max="14086" width="18.7109375" style="22" customWidth="1"/>
    <col min="14087" max="14336" width="9.140625" style="22"/>
    <col min="14337" max="14337" width="2.7109375" style="22" customWidth="1"/>
    <col min="14338" max="14338" width="30.42578125" style="22" customWidth="1"/>
    <col min="14339" max="14339" width="18.7109375" style="22" customWidth="1"/>
    <col min="14340" max="14340" width="9.7109375" style="22" customWidth="1"/>
    <col min="14341" max="14342" width="18.7109375" style="22" customWidth="1"/>
    <col min="14343" max="14592" width="9.140625" style="22"/>
    <col min="14593" max="14593" width="2.7109375" style="22" customWidth="1"/>
    <col min="14594" max="14594" width="30.42578125" style="22" customWidth="1"/>
    <col min="14595" max="14595" width="18.7109375" style="22" customWidth="1"/>
    <col min="14596" max="14596" width="9.7109375" style="22" customWidth="1"/>
    <col min="14597" max="14598" width="18.7109375" style="22" customWidth="1"/>
    <col min="14599" max="14848" width="9.140625" style="22"/>
    <col min="14849" max="14849" width="2.7109375" style="22" customWidth="1"/>
    <col min="14850" max="14850" width="30.42578125" style="22" customWidth="1"/>
    <col min="14851" max="14851" width="18.7109375" style="22" customWidth="1"/>
    <col min="14852" max="14852" width="9.7109375" style="22" customWidth="1"/>
    <col min="14853" max="14854" width="18.7109375" style="22" customWidth="1"/>
    <col min="14855" max="15104" width="9.140625" style="22"/>
    <col min="15105" max="15105" width="2.7109375" style="22" customWidth="1"/>
    <col min="15106" max="15106" width="30.42578125" style="22" customWidth="1"/>
    <col min="15107" max="15107" width="18.7109375" style="22" customWidth="1"/>
    <col min="15108" max="15108" width="9.7109375" style="22" customWidth="1"/>
    <col min="15109" max="15110" width="18.7109375" style="22" customWidth="1"/>
    <col min="15111" max="15360" width="9.140625" style="22"/>
    <col min="15361" max="15361" width="2.7109375" style="22" customWidth="1"/>
    <col min="15362" max="15362" width="30.42578125" style="22" customWidth="1"/>
    <col min="15363" max="15363" width="18.7109375" style="22" customWidth="1"/>
    <col min="15364" max="15364" width="9.7109375" style="22" customWidth="1"/>
    <col min="15365" max="15366" width="18.7109375" style="22" customWidth="1"/>
    <col min="15367" max="15616" width="9.140625" style="22"/>
    <col min="15617" max="15617" width="2.7109375" style="22" customWidth="1"/>
    <col min="15618" max="15618" width="30.42578125" style="22" customWidth="1"/>
    <col min="15619" max="15619" width="18.7109375" style="22" customWidth="1"/>
    <col min="15620" max="15620" width="9.7109375" style="22" customWidth="1"/>
    <col min="15621" max="15622" width="18.7109375" style="22" customWidth="1"/>
    <col min="15623" max="15872" width="9.140625" style="22"/>
    <col min="15873" max="15873" width="2.7109375" style="22" customWidth="1"/>
    <col min="15874" max="15874" width="30.42578125" style="22" customWidth="1"/>
    <col min="15875" max="15875" width="18.7109375" style="22" customWidth="1"/>
    <col min="15876" max="15876" width="9.7109375" style="22" customWidth="1"/>
    <col min="15877" max="15878" width="18.7109375" style="22" customWidth="1"/>
    <col min="15879" max="16128" width="9.140625" style="22"/>
    <col min="16129" max="16129" width="2.7109375" style="22" customWidth="1"/>
    <col min="16130" max="16130" width="30.42578125" style="22" customWidth="1"/>
    <col min="16131" max="16131" width="18.7109375" style="22" customWidth="1"/>
    <col min="16132" max="16132" width="9.7109375" style="22" customWidth="1"/>
    <col min="16133" max="16134" width="18.7109375" style="22" customWidth="1"/>
    <col min="16135" max="16384" width="9.140625" style="22"/>
  </cols>
  <sheetData>
    <row r="1" spans="2:7" s="1" customFormat="1" ht="21.95" customHeight="1" x14ac:dyDescent="0.25"/>
    <row r="2" spans="2:7" s="1" customFormat="1" ht="21.95" customHeight="1" thickBot="1" x14ac:dyDescent="0.3">
      <c r="E2" s="2"/>
      <c r="F2" s="2"/>
    </row>
    <row r="3" spans="2:7" s="7" customFormat="1" ht="20.100000000000001" customHeight="1" thickBot="1" x14ac:dyDescent="0.3">
      <c r="B3" s="3" t="s">
        <v>0</v>
      </c>
      <c r="C3" s="4">
        <v>0</v>
      </c>
      <c r="D3" s="5" t="s">
        <v>1</v>
      </c>
      <c r="E3" s="6"/>
      <c r="F3" s="6"/>
      <c r="G3" s="6"/>
    </row>
    <row r="4" spans="2:7" s="7" customFormat="1" ht="20.100000000000001" customHeight="1" x14ac:dyDescent="0.25">
      <c r="B4" s="8" t="s">
        <v>2</v>
      </c>
      <c r="C4" s="9">
        <v>0</v>
      </c>
      <c r="D4" s="10" t="s">
        <v>1</v>
      </c>
      <c r="E4" s="11" t="s">
        <v>3</v>
      </c>
      <c r="F4" s="5" t="s">
        <v>4</v>
      </c>
    </row>
    <row r="5" spans="2:7" s="7" customFormat="1" ht="20.100000000000001" customHeight="1" x14ac:dyDescent="0.25">
      <c r="B5" s="12" t="s">
        <v>5</v>
      </c>
      <c r="C5" s="13">
        <f>3.141592654*(($C$3/2)^2)*$C$4*0.00000855</f>
        <v>0</v>
      </c>
      <c r="D5" s="14" t="s">
        <v>6</v>
      </c>
      <c r="E5" s="15">
        <v>0</v>
      </c>
      <c r="F5" s="16">
        <f>E5*C5</f>
        <v>0</v>
      </c>
    </row>
    <row r="6" spans="2:7" s="7" customFormat="1" ht="20.100000000000001" customHeight="1" x14ac:dyDescent="0.25">
      <c r="B6" s="12" t="s">
        <v>7</v>
      </c>
      <c r="C6" s="13">
        <f>3.141592654*(($C$3/2)^2)*$C$4*0.0000089</f>
        <v>0</v>
      </c>
      <c r="D6" s="14" t="s">
        <v>6</v>
      </c>
      <c r="E6" s="15">
        <v>0</v>
      </c>
      <c r="F6" s="16">
        <f t="shared" ref="F6:F13" si="0">E6*C6</f>
        <v>0</v>
      </c>
    </row>
    <row r="7" spans="2:7" s="7" customFormat="1" ht="20.100000000000001" customHeight="1" x14ac:dyDescent="0.25">
      <c r="B7" s="12" t="s">
        <v>8</v>
      </c>
      <c r="C7" s="13">
        <f>3.141592654*(($C$3/2)^2)*$C$4*0.0000027</f>
        <v>0</v>
      </c>
      <c r="D7" s="14" t="s">
        <v>6</v>
      </c>
      <c r="E7" s="15">
        <v>0</v>
      </c>
      <c r="F7" s="16">
        <f t="shared" si="0"/>
        <v>0</v>
      </c>
    </row>
    <row r="8" spans="2:7" s="7" customFormat="1" ht="20.100000000000001" customHeight="1" x14ac:dyDescent="0.25">
      <c r="B8" s="12" t="s">
        <v>9</v>
      </c>
      <c r="C8" s="13">
        <f>3.141592654*(($C$3/2)^2)*$C$4*0.00000785</f>
        <v>0</v>
      </c>
      <c r="D8" s="14" t="s">
        <v>6</v>
      </c>
      <c r="E8" s="15">
        <v>0</v>
      </c>
      <c r="F8" s="16">
        <f t="shared" si="0"/>
        <v>0</v>
      </c>
    </row>
    <row r="9" spans="2:7" s="7" customFormat="1" ht="20.100000000000001" customHeight="1" x14ac:dyDescent="0.25">
      <c r="B9" s="12" t="s">
        <v>10</v>
      </c>
      <c r="C9" s="13">
        <f>3.141592654*(($C$3/2)^2)*$C$4*0.00000863</f>
        <v>0</v>
      </c>
      <c r="D9" s="14" t="s">
        <v>6</v>
      </c>
      <c r="E9" s="15">
        <v>0</v>
      </c>
      <c r="F9" s="16">
        <f t="shared" si="0"/>
        <v>0</v>
      </c>
    </row>
    <row r="10" spans="2:7" s="7" customFormat="1" ht="20.100000000000001" customHeight="1" x14ac:dyDescent="0.25">
      <c r="B10" s="12" t="s">
        <v>11</v>
      </c>
      <c r="C10" s="13">
        <f>3.141592654*(($C$3/2)^2)*$C$4*0.00000725</f>
        <v>0</v>
      </c>
      <c r="D10" s="14" t="s">
        <v>6</v>
      </c>
      <c r="E10" s="15">
        <v>0</v>
      </c>
      <c r="F10" s="16">
        <f t="shared" si="0"/>
        <v>0</v>
      </c>
    </row>
    <row r="11" spans="2:7" s="7" customFormat="1" ht="20.100000000000001" customHeight="1" x14ac:dyDescent="0.25">
      <c r="B11" s="12" t="s">
        <v>12</v>
      </c>
      <c r="C11" s="13">
        <f>3.141592654*(($C$3/2)^2)*$C$4*0.0000015</f>
        <v>0</v>
      </c>
      <c r="D11" s="14" t="s">
        <v>6</v>
      </c>
      <c r="E11" s="15">
        <v>0</v>
      </c>
      <c r="F11" s="16">
        <f t="shared" si="0"/>
        <v>0</v>
      </c>
    </row>
    <row r="12" spans="2:7" s="7" customFormat="1" ht="20.100000000000001" customHeight="1" x14ac:dyDescent="0.25">
      <c r="B12" s="12" t="s">
        <v>13</v>
      </c>
      <c r="C12" s="13">
        <f>3.141592654*(($C$3/2)^2)*$C$4*0.0000012</f>
        <v>0</v>
      </c>
      <c r="D12" s="14" t="s">
        <v>6</v>
      </c>
      <c r="E12" s="15">
        <v>0</v>
      </c>
      <c r="F12" s="16">
        <f t="shared" si="0"/>
        <v>0</v>
      </c>
    </row>
    <row r="13" spans="2:7" s="7" customFormat="1" ht="20.100000000000001" customHeight="1" thickBot="1" x14ac:dyDescent="0.3">
      <c r="B13" s="17" t="s">
        <v>14</v>
      </c>
      <c r="C13" s="18">
        <f>3.141592654*(($C$3/2)^2)*$C$4*0.00000217</f>
        <v>0</v>
      </c>
      <c r="D13" s="19" t="s">
        <v>6</v>
      </c>
      <c r="E13" s="20">
        <v>0</v>
      </c>
      <c r="F13" s="21">
        <f t="shared" si="0"/>
        <v>0</v>
      </c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C3" sqref="C3"/>
    </sheetView>
  </sheetViews>
  <sheetFormatPr defaultRowHeight="23.25" x14ac:dyDescent="0.25"/>
  <cols>
    <col min="1" max="1" width="2.7109375" style="23" customWidth="1"/>
    <col min="2" max="2" width="30.42578125" style="23" customWidth="1"/>
    <col min="3" max="3" width="18.7109375" style="23" customWidth="1"/>
    <col min="4" max="4" width="9.7109375" style="23" customWidth="1"/>
    <col min="5" max="6" width="18.7109375" style="23" customWidth="1"/>
    <col min="7" max="256" width="9.140625" style="23"/>
    <col min="257" max="257" width="2.7109375" style="23" customWidth="1"/>
    <col min="258" max="258" width="30.42578125" style="23" customWidth="1"/>
    <col min="259" max="259" width="18.7109375" style="23" customWidth="1"/>
    <col min="260" max="260" width="9.7109375" style="23" customWidth="1"/>
    <col min="261" max="262" width="18.7109375" style="23" customWidth="1"/>
    <col min="263" max="512" width="9.140625" style="23"/>
    <col min="513" max="513" width="2.7109375" style="23" customWidth="1"/>
    <col min="514" max="514" width="30.42578125" style="23" customWidth="1"/>
    <col min="515" max="515" width="18.7109375" style="23" customWidth="1"/>
    <col min="516" max="516" width="9.7109375" style="23" customWidth="1"/>
    <col min="517" max="518" width="18.7109375" style="23" customWidth="1"/>
    <col min="519" max="768" width="9.140625" style="23"/>
    <col min="769" max="769" width="2.7109375" style="23" customWidth="1"/>
    <col min="770" max="770" width="30.42578125" style="23" customWidth="1"/>
    <col min="771" max="771" width="18.7109375" style="23" customWidth="1"/>
    <col min="772" max="772" width="9.7109375" style="23" customWidth="1"/>
    <col min="773" max="774" width="18.7109375" style="23" customWidth="1"/>
    <col min="775" max="1024" width="9.140625" style="23"/>
    <col min="1025" max="1025" width="2.7109375" style="23" customWidth="1"/>
    <col min="1026" max="1026" width="30.42578125" style="23" customWidth="1"/>
    <col min="1027" max="1027" width="18.7109375" style="23" customWidth="1"/>
    <col min="1028" max="1028" width="9.7109375" style="23" customWidth="1"/>
    <col min="1029" max="1030" width="18.7109375" style="23" customWidth="1"/>
    <col min="1031" max="1280" width="9.140625" style="23"/>
    <col min="1281" max="1281" width="2.7109375" style="23" customWidth="1"/>
    <col min="1282" max="1282" width="30.42578125" style="23" customWidth="1"/>
    <col min="1283" max="1283" width="18.7109375" style="23" customWidth="1"/>
    <col min="1284" max="1284" width="9.7109375" style="23" customWidth="1"/>
    <col min="1285" max="1286" width="18.7109375" style="23" customWidth="1"/>
    <col min="1287" max="1536" width="9.140625" style="23"/>
    <col min="1537" max="1537" width="2.7109375" style="23" customWidth="1"/>
    <col min="1538" max="1538" width="30.42578125" style="23" customWidth="1"/>
    <col min="1539" max="1539" width="18.7109375" style="23" customWidth="1"/>
    <col min="1540" max="1540" width="9.7109375" style="23" customWidth="1"/>
    <col min="1541" max="1542" width="18.7109375" style="23" customWidth="1"/>
    <col min="1543" max="1792" width="9.140625" style="23"/>
    <col min="1793" max="1793" width="2.7109375" style="23" customWidth="1"/>
    <col min="1794" max="1794" width="30.42578125" style="23" customWidth="1"/>
    <col min="1795" max="1795" width="18.7109375" style="23" customWidth="1"/>
    <col min="1796" max="1796" width="9.7109375" style="23" customWidth="1"/>
    <col min="1797" max="1798" width="18.7109375" style="23" customWidth="1"/>
    <col min="1799" max="2048" width="9.140625" style="23"/>
    <col min="2049" max="2049" width="2.7109375" style="23" customWidth="1"/>
    <col min="2050" max="2050" width="30.42578125" style="23" customWidth="1"/>
    <col min="2051" max="2051" width="18.7109375" style="23" customWidth="1"/>
    <col min="2052" max="2052" width="9.7109375" style="23" customWidth="1"/>
    <col min="2053" max="2054" width="18.7109375" style="23" customWidth="1"/>
    <col min="2055" max="2304" width="9.140625" style="23"/>
    <col min="2305" max="2305" width="2.7109375" style="23" customWidth="1"/>
    <col min="2306" max="2306" width="30.42578125" style="23" customWidth="1"/>
    <col min="2307" max="2307" width="18.7109375" style="23" customWidth="1"/>
    <col min="2308" max="2308" width="9.7109375" style="23" customWidth="1"/>
    <col min="2309" max="2310" width="18.7109375" style="23" customWidth="1"/>
    <col min="2311" max="2560" width="9.140625" style="23"/>
    <col min="2561" max="2561" width="2.7109375" style="23" customWidth="1"/>
    <col min="2562" max="2562" width="30.42578125" style="23" customWidth="1"/>
    <col min="2563" max="2563" width="18.7109375" style="23" customWidth="1"/>
    <col min="2564" max="2564" width="9.7109375" style="23" customWidth="1"/>
    <col min="2565" max="2566" width="18.7109375" style="23" customWidth="1"/>
    <col min="2567" max="2816" width="9.140625" style="23"/>
    <col min="2817" max="2817" width="2.7109375" style="23" customWidth="1"/>
    <col min="2818" max="2818" width="30.42578125" style="23" customWidth="1"/>
    <col min="2819" max="2819" width="18.7109375" style="23" customWidth="1"/>
    <col min="2820" max="2820" width="9.7109375" style="23" customWidth="1"/>
    <col min="2821" max="2822" width="18.7109375" style="23" customWidth="1"/>
    <col min="2823" max="3072" width="9.140625" style="23"/>
    <col min="3073" max="3073" width="2.7109375" style="23" customWidth="1"/>
    <col min="3074" max="3074" width="30.42578125" style="23" customWidth="1"/>
    <col min="3075" max="3075" width="18.7109375" style="23" customWidth="1"/>
    <col min="3076" max="3076" width="9.7109375" style="23" customWidth="1"/>
    <col min="3077" max="3078" width="18.7109375" style="23" customWidth="1"/>
    <col min="3079" max="3328" width="9.140625" style="23"/>
    <col min="3329" max="3329" width="2.7109375" style="23" customWidth="1"/>
    <col min="3330" max="3330" width="30.42578125" style="23" customWidth="1"/>
    <col min="3331" max="3331" width="18.7109375" style="23" customWidth="1"/>
    <col min="3332" max="3332" width="9.7109375" style="23" customWidth="1"/>
    <col min="3333" max="3334" width="18.7109375" style="23" customWidth="1"/>
    <col min="3335" max="3584" width="9.140625" style="23"/>
    <col min="3585" max="3585" width="2.7109375" style="23" customWidth="1"/>
    <col min="3586" max="3586" width="30.42578125" style="23" customWidth="1"/>
    <col min="3587" max="3587" width="18.7109375" style="23" customWidth="1"/>
    <col min="3588" max="3588" width="9.7109375" style="23" customWidth="1"/>
    <col min="3589" max="3590" width="18.7109375" style="23" customWidth="1"/>
    <col min="3591" max="3840" width="9.140625" style="23"/>
    <col min="3841" max="3841" width="2.7109375" style="23" customWidth="1"/>
    <col min="3842" max="3842" width="30.42578125" style="23" customWidth="1"/>
    <col min="3843" max="3843" width="18.7109375" style="23" customWidth="1"/>
    <col min="3844" max="3844" width="9.7109375" style="23" customWidth="1"/>
    <col min="3845" max="3846" width="18.7109375" style="23" customWidth="1"/>
    <col min="3847" max="4096" width="9.140625" style="23"/>
    <col min="4097" max="4097" width="2.7109375" style="23" customWidth="1"/>
    <col min="4098" max="4098" width="30.42578125" style="23" customWidth="1"/>
    <col min="4099" max="4099" width="18.7109375" style="23" customWidth="1"/>
    <col min="4100" max="4100" width="9.7109375" style="23" customWidth="1"/>
    <col min="4101" max="4102" width="18.7109375" style="23" customWidth="1"/>
    <col min="4103" max="4352" width="9.140625" style="23"/>
    <col min="4353" max="4353" width="2.7109375" style="23" customWidth="1"/>
    <col min="4354" max="4354" width="30.42578125" style="23" customWidth="1"/>
    <col min="4355" max="4355" width="18.7109375" style="23" customWidth="1"/>
    <col min="4356" max="4356" width="9.7109375" style="23" customWidth="1"/>
    <col min="4357" max="4358" width="18.7109375" style="23" customWidth="1"/>
    <col min="4359" max="4608" width="9.140625" style="23"/>
    <col min="4609" max="4609" width="2.7109375" style="23" customWidth="1"/>
    <col min="4610" max="4610" width="30.42578125" style="23" customWidth="1"/>
    <col min="4611" max="4611" width="18.7109375" style="23" customWidth="1"/>
    <col min="4612" max="4612" width="9.7109375" style="23" customWidth="1"/>
    <col min="4613" max="4614" width="18.7109375" style="23" customWidth="1"/>
    <col min="4615" max="4864" width="9.140625" style="23"/>
    <col min="4865" max="4865" width="2.7109375" style="23" customWidth="1"/>
    <col min="4866" max="4866" width="30.42578125" style="23" customWidth="1"/>
    <col min="4867" max="4867" width="18.7109375" style="23" customWidth="1"/>
    <col min="4868" max="4868" width="9.7109375" style="23" customWidth="1"/>
    <col min="4869" max="4870" width="18.7109375" style="23" customWidth="1"/>
    <col min="4871" max="5120" width="9.140625" style="23"/>
    <col min="5121" max="5121" width="2.7109375" style="23" customWidth="1"/>
    <col min="5122" max="5122" width="30.42578125" style="23" customWidth="1"/>
    <col min="5123" max="5123" width="18.7109375" style="23" customWidth="1"/>
    <col min="5124" max="5124" width="9.7109375" style="23" customWidth="1"/>
    <col min="5125" max="5126" width="18.7109375" style="23" customWidth="1"/>
    <col min="5127" max="5376" width="9.140625" style="23"/>
    <col min="5377" max="5377" width="2.7109375" style="23" customWidth="1"/>
    <col min="5378" max="5378" width="30.42578125" style="23" customWidth="1"/>
    <col min="5379" max="5379" width="18.7109375" style="23" customWidth="1"/>
    <col min="5380" max="5380" width="9.7109375" style="23" customWidth="1"/>
    <col min="5381" max="5382" width="18.7109375" style="23" customWidth="1"/>
    <col min="5383" max="5632" width="9.140625" style="23"/>
    <col min="5633" max="5633" width="2.7109375" style="23" customWidth="1"/>
    <col min="5634" max="5634" width="30.42578125" style="23" customWidth="1"/>
    <col min="5635" max="5635" width="18.7109375" style="23" customWidth="1"/>
    <col min="5636" max="5636" width="9.7109375" style="23" customWidth="1"/>
    <col min="5637" max="5638" width="18.7109375" style="23" customWidth="1"/>
    <col min="5639" max="5888" width="9.140625" style="23"/>
    <col min="5889" max="5889" width="2.7109375" style="23" customWidth="1"/>
    <col min="5890" max="5890" width="30.42578125" style="23" customWidth="1"/>
    <col min="5891" max="5891" width="18.7109375" style="23" customWidth="1"/>
    <col min="5892" max="5892" width="9.7109375" style="23" customWidth="1"/>
    <col min="5893" max="5894" width="18.7109375" style="23" customWidth="1"/>
    <col min="5895" max="6144" width="9.140625" style="23"/>
    <col min="6145" max="6145" width="2.7109375" style="23" customWidth="1"/>
    <col min="6146" max="6146" width="30.42578125" style="23" customWidth="1"/>
    <col min="6147" max="6147" width="18.7109375" style="23" customWidth="1"/>
    <col min="6148" max="6148" width="9.7109375" style="23" customWidth="1"/>
    <col min="6149" max="6150" width="18.7109375" style="23" customWidth="1"/>
    <col min="6151" max="6400" width="9.140625" style="23"/>
    <col min="6401" max="6401" width="2.7109375" style="23" customWidth="1"/>
    <col min="6402" max="6402" width="30.42578125" style="23" customWidth="1"/>
    <col min="6403" max="6403" width="18.7109375" style="23" customWidth="1"/>
    <col min="6404" max="6404" width="9.7109375" style="23" customWidth="1"/>
    <col min="6405" max="6406" width="18.7109375" style="23" customWidth="1"/>
    <col min="6407" max="6656" width="9.140625" style="23"/>
    <col min="6657" max="6657" width="2.7109375" style="23" customWidth="1"/>
    <col min="6658" max="6658" width="30.42578125" style="23" customWidth="1"/>
    <col min="6659" max="6659" width="18.7109375" style="23" customWidth="1"/>
    <col min="6660" max="6660" width="9.7109375" style="23" customWidth="1"/>
    <col min="6661" max="6662" width="18.7109375" style="23" customWidth="1"/>
    <col min="6663" max="6912" width="9.140625" style="23"/>
    <col min="6913" max="6913" width="2.7109375" style="23" customWidth="1"/>
    <col min="6914" max="6914" width="30.42578125" style="23" customWidth="1"/>
    <col min="6915" max="6915" width="18.7109375" style="23" customWidth="1"/>
    <col min="6916" max="6916" width="9.7109375" style="23" customWidth="1"/>
    <col min="6917" max="6918" width="18.7109375" style="23" customWidth="1"/>
    <col min="6919" max="7168" width="9.140625" style="23"/>
    <col min="7169" max="7169" width="2.7109375" style="23" customWidth="1"/>
    <col min="7170" max="7170" width="30.42578125" style="23" customWidth="1"/>
    <col min="7171" max="7171" width="18.7109375" style="23" customWidth="1"/>
    <col min="7172" max="7172" width="9.7109375" style="23" customWidth="1"/>
    <col min="7173" max="7174" width="18.7109375" style="23" customWidth="1"/>
    <col min="7175" max="7424" width="9.140625" style="23"/>
    <col min="7425" max="7425" width="2.7109375" style="23" customWidth="1"/>
    <col min="7426" max="7426" width="30.42578125" style="23" customWidth="1"/>
    <col min="7427" max="7427" width="18.7109375" style="23" customWidth="1"/>
    <col min="7428" max="7428" width="9.7109375" style="23" customWidth="1"/>
    <col min="7429" max="7430" width="18.7109375" style="23" customWidth="1"/>
    <col min="7431" max="7680" width="9.140625" style="23"/>
    <col min="7681" max="7681" width="2.7109375" style="23" customWidth="1"/>
    <col min="7682" max="7682" width="30.42578125" style="23" customWidth="1"/>
    <col min="7683" max="7683" width="18.7109375" style="23" customWidth="1"/>
    <col min="7684" max="7684" width="9.7109375" style="23" customWidth="1"/>
    <col min="7685" max="7686" width="18.7109375" style="23" customWidth="1"/>
    <col min="7687" max="7936" width="9.140625" style="23"/>
    <col min="7937" max="7937" width="2.7109375" style="23" customWidth="1"/>
    <col min="7938" max="7938" width="30.42578125" style="23" customWidth="1"/>
    <col min="7939" max="7939" width="18.7109375" style="23" customWidth="1"/>
    <col min="7940" max="7940" width="9.7109375" style="23" customWidth="1"/>
    <col min="7941" max="7942" width="18.7109375" style="23" customWidth="1"/>
    <col min="7943" max="8192" width="9.140625" style="23"/>
    <col min="8193" max="8193" width="2.7109375" style="23" customWidth="1"/>
    <col min="8194" max="8194" width="30.42578125" style="23" customWidth="1"/>
    <col min="8195" max="8195" width="18.7109375" style="23" customWidth="1"/>
    <col min="8196" max="8196" width="9.7109375" style="23" customWidth="1"/>
    <col min="8197" max="8198" width="18.7109375" style="23" customWidth="1"/>
    <col min="8199" max="8448" width="9.140625" style="23"/>
    <col min="8449" max="8449" width="2.7109375" style="23" customWidth="1"/>
    <col min="8450" max="8450" width="30.42578125" style="23" customWidth="1"/>
    <col min="8451" max="8451" width="18.7109375" style="23" customWidth="1"/>
    <col min="8452" max="8452" width="9.7109375" style="23" customWidth="1"/>
    <col min="8453" max="8454" width="18.7109375" style="23" customWidth="1"/>
    <col min="8455" max="8704" width="9.140625" style="23"/>
    <col min="8705" max="8705" width="2.7109375" style="23" customWidth="1"/>
    <col min="8706" max="8706" width="30.42578125" style="23" customWidth="1"/>
    <col min="8707" max="8707" width="18.7109375" style="23" customWidth="1"/>
    <col min="8708" max="8708" width="9.7109375" style="23" customWidth="1"/>
    <col min="8709" max="8710" width="18.7109375" style="23" customWidth="1"/>
    <col min="8711" max="8960" width="9.140625" style="23"/>
    <col min="8961" max="8961" width="2.7109375" style="23" customWidth="1"/>
    <col min="8962" max="8962" width="30.42578125" style="23" customWidth="1"/>
    <col min="8963" max="8963" width="18.7109375" style="23" customWidth="1"/>
    <col min="8964" max="8964" width="9.7109375" style="23" customWidth="1"/>
    <col min="8965" max="8966" width="18.7109375" style="23" customWidth="1"/>
    <col min="8967" max="9216" width="9.140625" style="23"/>
    <col min="9217" max="9217" width="2.7109375" style="23" customWidth="1"/>
    <col min="9218" max="9218" width="30.42578125" style="23" customWidth="1"/>
    <col min="9219" max="9219" width="18.7109375" style="23" customWidth="1"/>
    <col min="9220" max="9220" width="9.7109375" style="23" customWidth="1"/>
    <col min="9221" max="9222" width="18.7109375" style="23" customWidth="1"/>
    <col min="9223" max="9472" width="9.140625" style="23"/>
    <col min="9473" max="9473" width="2.7109375" style="23" customWidth="1"/>
    <col min="9474" max="9474" width="30.42578125" style="23" customWidth="1"/>
    <col min="9475" max="9475" width="18.7109375" style="23" customWidth="1"/>
    <col min="9476" max="9476" width="9.7109375" style="23" customWidth="1"/>
    <col min="9477" max="9478" width="18.7109375" style="23" customWidth="1"/>
    <col min="9479" max="9728" width="9.140625" style="23"/>
    <col min="9729" max="9729" width="2.7109375" style="23" customWidth="1"/>
    <col min="9730" max="9730" width="30.42578125" style="23" customWidth="1"/>
    <col min="9731" max="9731" width="18.7109375" style="23" customWidth="1"/>
    <col min="9732" max="9732" width="9.7109375" style="23" customWidth="1"/>
    <col min="9733" max="9734" width="18.7109375" style="23" customWidth="1"/>
    <col min="9735" max="9984" width="9.140625" style="23"/>
    <col min="9985" max="9985" width="2.7109375" style="23" customWidth="1"/>
    <col min="9986" max="9986" width="30.42578125" style="23" customWidth="1"/>
    <col min="9987" max="9987" width="18.7109375" style="23" customWidth="1"/>
    <col min="9988" max="9988" width="9.7109375" style="23" customWidth="1"/>
    <col min="9989" max="9990" width="18.7109375" style="23" customWidth="1"/>
    <col min="9991" max="10240" width="9.140625" style="23"/>
    <col min="10241" max="10241" width="2.7109375" style="23" customWidth="1"/>
    <col min="10242" max="10242" width="30.42578125" style="23" customWidth="1"/>
    <col min="10243" max="10243" width="18.7109375" style="23" customWidth="1"/>
    <col min="10244" max="10244" width="9.7109375" style="23" customWidth="1"/>
    <col min="10245" max="10246" width="18.7109375" style="23" customWidth="1"/>
    <col min="10247" max="10496" width="9.140625" style="23"/>
    <col min="10497" max="10497" width="2.7109375" style="23" customWidth="1"/>
    <col min="10498" max="10498" width="30.42578125" style="23" customWidth="1"/>
    <col min="10499" max="10499" width="18.7109375" style="23" customWidth="1"/>
    <col min="10500" max="10500" width="9.7109375" style="23" customWidth="1"/>
    <col min="10501" max="10502" width="18.7109375" style="23" customWidth="1"/>
    <col min="10503" max="10752" width="9.140625" style="23"/>
    <col min="10753" max="10753" width="2.7109375" style="23" customWidth="1"/>
    <col min="10754" max="10754" width="30.42578125" style="23" customWidth="1"/>
    <col min="10755" max="10755" width="18.7109375" style="23" customWidth="1"/>
    <col min="10756" max="10756" width="9.7109375" style="23" customWidth="1"/>
    <col min="10757" max="10758" width="18.7109375" style="23" customWidth="1"/>
    <col min="10759" max="11008" width="9.140625" style="23"/>
    <col min="11009" max="11009" width="2.7109375" style="23" customWidth="1"/>
    <col min="11010" max="11010" width="30.42578125" style="23" customWidth="1"/>
    <col min="11011" max="11011" width="18.7109375" style="23" customWidth="1"/>
    <col min="11012" max="11012" width="9.7109375" style="23" customWidth="1"/>
    <col min="11013" max="11014" width="18.7109375" style="23" customWidth="1"/>
    <col min="11015" max="11264" width="9.140625" style="23"/>
    <col min="11265" max="11265" width="2.7109375" style="23" customWidth="1"/>
    <col min="11266" max="11266" width="30.42578125" style="23" customWidth="1"/>
    <col min="11267" max="11267" width="18.7109375" style="23" customWidth="1"/>
    <col min="11268" max="11268" width="9.7109375" style="23" customWidth="1"/>
    <col min="11269" max="11270" width="18.7109375" style="23" customWidth="1"/>
    <col min="11271" max="11520" width="9.140625" style="23"/>
    <col min="11521" max="11521" width="2.7109375" style="23" customWidth="1"/>
    <col min="11522" max="11522" width="30.42578125" style="23" customWidth="1"/>
    <col min="11523" max="11523" width="18.7109375" style="23" customWidth="1"/>
    <col min="11524" max="11524" width="9.7109375" style="23" customWidth="1"/>
    <col min="11525" max="11526" width="18.7109375" style="23" customWidth="1"/>
    <col min="11527" max="11776" width="9.140625" style="23"/>
    <col min="11777" max="11777" width="2.7109375" style="23" customWidth="1"/>
    <col min="11778" max="11778" width="30.42578125" style="23" customWidth="1"/>
    <col min="11779" max="11779" width="18.7109375" style="23" customWidth="1"/>
    <col min="11780" max="11780" width="9.7109375" style="23" customWidth="1"/>
    <col min="11781" max="11782" width="18.7109375" style="23" customWidth="1"/>
    <col min="11783" max="12032" width="9.140625" style="23"/>
    <col min="12033" max="12033" width="2.7109375" style="23" customWidth="1"/>
    <col min="12034" max="12034" width="30.42578125" style="23" customWidth="1"/>
    <col min="12035" max="12035" width="18.7109375" style="23" customWidth="1"/>
    <col min="12036" max="12036" width="9.7109375" style="23" customWidth="1"/>
    <col min="12037" max="12038" width="18.7109375" style="23" customWidth="1"/>
    <col min="12039" max="12288" width="9.140625" style="23"/>
    <col min="12289" max="12289" width="2.7109375" style="23" customWidth="1"/>
    <col min="12290" max="12290" width="30.42578125" style="23" customWidth="1"/>
    <col min="12291" max="12291" width="18.7109375" style="23" customWidth="1"/>
    <col min="12292" max="12292" width="9.7109375" style="23" customWidth="1"/>
    <col min="12293" max="12294" width="18.7109375" style="23" customWidth="1"/>
    <col min="12295" max="12544" width="9.140625" style="23"/>
    <col min="12545" max="12545" width="2.7109375" style="23" customWidth="1"/>
    <col min="12546" max="12546" width="30.42578125" style="23" customWidth="1"/>
    <col min="12547" max="12547" width="18.7109375" style="23" customWidth="1"/>
    <col min="12548" max="12548" width="9.7109375" style="23" customWidth="1"/>
    <col min="12549" max="12550" width="18.7109375" style="23" customWidth="1"/>
    <col min="12551" max="12800" width="9.140625" style="23"/>
    <col min="12801" max="12801" width="2.7109375" style="23" customWidth="1"/>
    <col min="12802" max="12802" width="30.42578125" style="23" customWidth="1"/>
    <col min="12803" max="12803" width="18.7109375" style="23" customWidth="1"/>
    <col min="12804" max="12804" width="9.7109375" style="23" customWidth="1"/>
    <col min="12805" max="12806" width="18.7109375" style="23" customWidth="1"/>
    <col min="12807" max="13056" width="9.140625" style="23"/>
    <col min="13057" max="13057" width="2.7109375" style="23" customWidth="1"/>
    <col min="13058" max="13058" width="30.42578125" style="23" customWidth="1"/>
    <col min="13059" max="13059" width="18.7109375" style="23" customWidth="1"/>
    <col min="13060" max="13060" width="9.7109375" style="23" customWidth="1"/>
    <col min="13061" max="13062" width="18.7109375" style="23" customWidth="1"/>
    <col min="13063" max="13312" width="9.140625" style="23"/>
    <col min="13313" max="13313" width="2.7109375" style="23" customWidth="1"/>
    <col min="13314" max="13314" width="30.42578125" style="23" customWidth="1"/>
    <col min="13315" max="13315" width="18.7109375" style="23" customWidth="1"/>
    <col min="13316" max="13316" width="9.7109375" style="23" customWidth="1"/>
    <col min="13317" max="13318" width="18.7109375" style="23" customWidth="1"/>
    <col min="13319" max="13568" width="9.140625" style="23"/>
    <col min="13569" max="13569" width="2.7109375" style="23" customWidth="1"/>
    <col min="13570" max="13570" width="30.42578125" style="23" customWidth="1"/>
    <col min="13571" max="13571" width="18.7109375" style="23" customWidth="1"/>
    <col min="13572" max="13572" width="9.7109375" style="23" customWidth="1"/>
    <col min="13573" max="13574" width="18.7109375" style="23" customWidth="1"/>
    <col min="13575" max="13824" width="9.140625" style="23"/>
    <col min="13825" max="13825" width="2.7109375" style="23" customWidth="1"/>
    <col min="13826" max="13826" width="30.42578125" style="23" customWidth="1"/>
    <col min="13827" max="13827" width="18.7109375" style="23" customWidth="1"/>
    <col min="13828" max="13828" width="9.7109375" style="23" customWidth="1"/>
    <col min="13829" max="13830" width="18.7109375" style="23" customWidth="1"/>
    <col min="13831" max="14080" width="9.140625" style="23"/>
    <col min="14081" max="14081" width="2.7109375" style="23" customWidth="1"/>
    <col min="14082" max="14082" width="30.42578125" style="23" customWidth="1"/>
    <col min="14083" max="14083" width="18.7109375" style="23" customWidth="1"/>
    <col min="14084" max="14084" width="9.7109375" style="23" customWidth="1"/>
    <col min="14085" max="14086" width="18.7109375" style="23" customWidth="1"/>
    <col min="14087" max="14336" width="9.140625" style="23"/>
    <col min="14337" max="14337" width="2.7109375" style="23" customWidth="1"/>
    <col min="14338" max="14338" width="30.42578125" style="23" customWidth="1"/>
    <col min="14339" max="14339" width="18.7109375" style="23" customWidth="1"/>
    <col min="14340" max="14340" width="9.7109375" style="23" customWidth="1"/>
    <col min="14341" max="14342" width="18.7109375" style="23" customWidth="1"/>
    <col min="14343" max="14592" width="9.140625" style="23"/>
    <col min="14593" max="14593" width="2.7109375" style="23" customWidth="1"/>
    <col min="14594" max="14594" width="30.42578125" style="23" customWidth="1"/>
    <col min="14595" max="14595" width="18.7109375" style="23" customWidth="1"/>
    <col min="14596" max="14596" width="9.7109375" style="23" customWidth="1"/>
    <col min="14597" max="14598" width="18.7109375" style="23" customWidth="1"/>
    <col min="14599" max="14848" width="9.140625" style="23"/>
    <col min="14849" max="14849" width="2.7109375" style="23" customWidth="1"/>
    <col min="14850" max="14850" width="30.42578125" style="23" customWidth="1"/>
    <col min="14851" max="14851" width="18.7109375" style="23" customWidth="1"/>
    <col min="14852" max="14852" width="9.7109375" style="23" customWidth="1"/>
    <col min="14853" max="14854" width="18.7109375" style="23" customWidth="1"/>
    <col min="14855" max="15104" width="9.140625" style="23"/>
    <col min="15105" max="15105" width="2.7109375" style="23" customWidth="1"/>
    <col min="15106" max="15106" width="30.42578125" style="23" customWidth="1"/>
    <col min="15107" max="15107" width="18.7109375" style="23" customWidth="1"/>
    <col min="15108" max="15108" width="9.7109375" style="23" customWidth="1"/>
    <col min="15109" max="15110" width="18.7109375" style="23" customWidth="1"/>
    <col min="15111" max="15360" width="9.140625" style="23"/>
    <col min="15361" max="15361" width="2.7109375" style="23" customWidth="1"/>
    <col min="15362" max="15362" width="30.42578125" style="23" customWidth="1"/>
    <col min="15363" max="15363" width="18.7109375" style="23" customWidth="1"/>
    <col min="15364" max="15364" width="9.7109375" style="23" customWidth="1"/>
    <col min="15365" max="15366" width="18.7109375" style="23" customWidth="1"/>
    <col min="15367" max="15616" width="9.140625" style="23"/>
    <col min="15617" max="15617" width="2.7109375" style="23" customWidth="1"/>
    <col min="15618" max="15618" width="30.42578125" style="23" customWidth="1"/>
    <col min="15619" max="15619" width="18.7109375" style="23" customWidth="1"/>
    <col min="15620" max="15620" width="9.7109375" style="23" customWidth="1"/>
    <col min="15621" max="15622" width="18.7109375" style="23" customWidth="1"/>
    <col min="15623" max="15872" width="9.140625" style="23"/>
    <col min="15873" max="15873" width="2.7109375" style="23" customWidth="1"/>
    <col min="15874" max="15874" width="30.42578125" style="23" customWidth="1"/>
    <col min="15875" max="15875" width="18.7109375" style="23" customWidth="1"/>
    <col min="15876" max="15876" width="9.7109375" style="23" customWidth="1"/>
    <col min="15877" max="15878" width="18.7109375" style="23" customWidth="1"/>
    <col min="15879" max="16128" width="9.140625" style="23"/>
    <col min="16129" max="16129" width="2.7109375" style="23" customWidth="1"/>
    <col min="16130" max="16130" width="30.42578125" style="23" customWidth="1"/>
    <col min="16131" max="16131" width="18.7109375" style="23" customWidth="1"/>
    <col min="16132" max="16132" width="9.7109375" style="23" customWidth="1"/>
    <col min="16133" max="16134" width="18.7109375" style="23" customWidth="1"/>
    <col min="16135" max="16384" width="9.140625" style="23"/>
  </cols>
  <sheetData>
    <row r="1" spans="2:6" s="1" customFormat="1" ht="21.95" customHeight="1" x14ac:dyDescent="0.25"/>
    <row r="2" spans="2:6" s="1" customFormat="1" ht="21.95" customHeight="1" thickBot="1" x14ac:dyDescent="0.3">
      <c r="E2" s="2"/>
      <c r="F2" s="2"/>
    </row>
    <row r="3" spans="2:6" s="6" customFormat="1" ht="20.100000000000001" customHeight="1" thickBot="1" x14ac:dyDescent="0.3">
      <c r="B3" s="3" t="s">
        <v>15</v>
      </c>
      <c r="C3" s="4">
        <v>0</v>
      </c>
      <c r="D3" s="5" t="s">
        <v>1</v>
      </c>
    </row>
    <row r="4" spans="2:6" s="6" customFormat="1" ht="20.100000000000001" customHeight="1" x14ac:dyDescent="0.25">
      <c r="B4" s="8" t="s">
        <v>2</v>
      </c>
      <c r="C4" s="9">
        <v>0</v>
      </c>
      <c r="D4" s="10" t="s">
        <v>1</v>
      </c>
      <c r="E4" s="11" t="s">
        <v>3</v>
      </c>
      <c r="F4" s="5" t="s">
        <v>4</v>
      </c>
    </row>
    <row r="5" spans="2:6" s="6" customFormat="1" ht="20.100000000000001" customHeight="1" x14ac:dyDescent="0.25">
      <c r="B5" s="12" t="s">
        <v>5</v>
      </c>
      <c r="C5" s="13">
        <f>(($C$3^2*3*8.55)/3460)/1000*$C$4</f>
        <v>0</v>
      </c>
      <c r="D5" s="14" t="s">
        <v>6</v>
      </c>
      <c r="E5" s="15">
        <v>0</v>
      </c>
      <c r="F5" s="16">
        <f>E5*C5</f>
        <v>0</v>
      </c>
    </row>
    <row r="6" spans="2:6" s="6" customFormat="1" ht="20.100000000000001" customHeight="1" x14ac:dyDescent="0.25">
      <c r="B6" s="12" t="s">
        <v>7</v>
      </c>
      <c r="C6" s="13">
        <f>(($C$3^2*3*8.9)/3460)/1000*$C$4</f>
        <v>0</v>
      </c>
      <c r="D6" s="14" t="s">
        <v>6</v>
      </c>
      <c r="E6" s="15">
        <v>0</v>
      </c>
      <c r="F6" s="16">
        <f t="shared" ref="F6:F12" si="0">E6*C6</f>
        <v>0</v>
      </c>
    </row>
    <row r="7" spans="2:6" s="6" customFormat="1" ht="20.100000000000001" customHeight="1" x14ac:dyDescent="0.25">
      <c r="B7" s="12" t="s">
        <v>8</v>
      </c>
      <c r="C7" s="13">
        <f>(($C$3^2*3*2.7)/3460)/1000*$C$4</f>
        <v>0</v>
      </c>
      <c r="D7" s="14" t="s">
        <v>6</v>
      </c>
      <c r="E7" s="15">
        <v>0</v>
      </c>
      <c r="F7" s="16">
        <f t="shared" si="0"/>
        <v>0</v>
      </c>
    </row>
    <row r="8" spans="2:6" s="6" customFormat="1" ht="20.100000000000001" customHeight="1" x14ac:dyDescent="0.25">
      <c r="B8" s="12" t="s">
        <v>9</v>
      </c>
      <c r="C8" s="13">
        <f>(($C$3^2*3*7.85)/3460)/1000*$C$4</f>
        <v>0</v>
      </c>
      <c r="D8" s="14" t="s">
        <v>6</v>
      </c>
      <c r="E8" s="15">
        <v>0</v>
      </c>
      <c r="F8" s="16">
        <f t="shared" si="0"/>
        <v>0</v>
      </c>
    </row>
    <row r="9" spans="2:6" s="6" customFormat="1" ht="20.100000000000001" customHeight="1" x14ac:dyDescent="0.25">
      <c r="B9" s="12" t="s">
        <v>10</v>
      </c>
      <c r="C9" s="13">
        <f>(($C$3^2*3*8.63)/3460)/1000*$C$4</f>
        <v>0</v>
      </c>
      <c r="D9" s="14" t="s">
        <v>6</v>
      </c>
      <c r="E9" s="15">
        <v>0</v>
      </c>
      <c r="F9" s="16">
        <f t="shared" si="0"/>
        <v>0</v>
      </c>
    </row>
    <row r="10" spans="2:6" s="6" customFormat="1" ht="20.100000000000001" customHeight="1" x14ac:dyDescent="0.25">
      <c r="B10" s="12" t="s">
        <v>11</v>
      </c>
      <c r="C10" s="13">
        <f>(($C$3^2*3*7.25)/3460)/1000*$C$4</f>
        <v>0</v>
      </c>
      <c r="D10" s="14" t="s">
        <v>6</v>
      </c>
      <c r="E10" s="15">
        <v>0</v>
      </c>
      <c r="F10" s="16">
        <f t="shared" si="0"/>
        <v>0</v>
      </c>
    </row>
    <row r="11" spans="2:6" s="6" customFormat="1" ht="20.100000000000001" customHeight="1" x14ac:dyDescent="0.25">
      <c r="B11" s="12" t="s">
        <v>12</v>
      </c>
      <c r="C11" s="13">
        <f>(($C$3^2*3*1.5)/3460)/1000*$C$4</f>
        <v>0</v>
      </c>
      <c r="D11" s="14" t="s">
        <v>6</v>
      </c>
      <c r="E11" s="15">
        <v>0</v>
      </c>
      <c r="F11" s="16">
        <f t="shared" si="0"/>
        <v>0</v>
      </c>
    </row>
    <row r="12" spans="2:6" s="6" customFormat="1" ht="20.100000000000001" customHeight="1" thickBot="1" x14ac:dyDescent="0.3">
      <c r="B12" s="17" t="s">
        <v>13</v>
      </c>
      <c r="C12" s="18">
        <f>(($C$3^2*3*1.2)/3460)/1000*$C$4</f>
        <v>0</v>
      </c>
      <c r="D12" s="19" t="s">
        <v>6</v>
      </c>
      <c r="E12" s="20">
        <v>0</v>
      </c>
      <c r="F12" s="21">
        <f t="shared" si="0"/>
        <v>0</v>
      </c>
    </row>
    <row r="13" spans="2:6" ht="20.100000000000001" customHeight="1" x14ac:dyDescent="0.25"/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workbookViewId="0">
      <selection activeCell="C3" sqref="C3"/>
    </sheetView>
  </sheetViews>
  <sheetFormatPr defaultRowHeight="23.25" x14ac:dyDescent="0.25"/>
  <cols>
    <col min="1" max="1" width="2.7109375" style="23" customWidth="1"/>
    <col min="2" max="2" width="30.42578125" style="23" customWidth="1"/>
    <col min="3" max="3" width="18.7109375" style="23" customWidth="1"/>
    <col min="4" max="4" width="9.7109375" style="23" customWidth="1"/>
    <col min="5" max="6" width="18.7109375" style="23" customWidth="1"/>
    <col min="7" max="7" width="9.7109375" style="23" customWidth="1"/>
    <col min="8" max="256" width="9.140625" style="23"/>
    <col min="257" max="257" width="2.7109375" style="23" customWidth="1"/>
    <col min="258" max="258" width="30.42578125" style="23" customWidth="1"/>
    <col min="259" max="259" width="18.7109375" style="23" customWidth="1"/>
    <col min="260" max="260" width="9.7109375" style="23" customWidth="1"/>
    <col min="261" max="262" width="18.7109375" style="23" customWidth="1"/>
    <col min="263" max="263" width="9.7109375" style="23" customWidth="1"/>
    <col min="264" max="512" width="9.140625" style="23"/>
    <col min="513" max="513" width="2.7109375" style="23" customWidth="1"/>
    <col min="514" max="514" width="30.42578125" style="23" customWidth="1"/>
    <col min="515" max="515" width="18.7109375" style="23" customWidth="1"/>
    <col min="516" max="516" width="9.7109375" style="23" customWidth="1"/>
    <col min="517" max="518" width="18.7109375" style="23" customWidth="1"/>
    <col min="519" max="519" width="9.7109375" style="23" customWidth="1"/>
    <col min="520" max="768" width="9.140625" style="23"/>
    <col min="769" max="769" width="2.7109375" style="23" customWidth="1"/>
    <col min="770" max="770" width="30.42578125" style="23" customWidth="1"/>
    <col min="771" max="771" width="18.7109375" style="23" customWidth="1"/>
    <col min="772" max="772" width="9.7109375" style="23" customWidth="1"/>
    <col min="773" max="774" width="18.7109375" style="23" customWidth="1"/>
    <col min="775" max="775" width="9.7109375" style="23" customWidth="1"/>
    <col min="776" max="1024" width="9.140625" style="23"/>
    <col min="1025" max="1025" width="2.7109375" style="23" customWidth="1"/>
    <col min="1026" max="1026" width="30.42578125" style="23" customWidth="1"/>
    <col min="1027" max="1027" width="18.7109375" style="23" customWidth="1"/>
    <col min="1028" max="1028" width="9.7109375" style="23" customWidth="1"/>
    <col min="1029" max="1030" width="18.7109375" style="23" customWidth="1"/>
    <col min="1031" max="1031" width="9.7109375" style="23" customWidth="1"/>
    <col min="1032" max="1280" width="9.140625" style="23"/>
    <col min="1281" max="1281" width="2.7109375" style="23" customWidth="1"/>
    <col min="1282" max="1282" width="30.42578125" style="23" customWidth="1"/>
    <col min="1283" max="1283" width="18.7109375" style="23" customWidth="1"/>
    <col min="1284" max="1284" width="9.7109375" style="23" customWidth="1"/>
    <col min="1285" max="1286" width="18.7109375" style="23" customWidth="1"/>
    <col min="1287" max="1287" width="9.7109375" style="23" customWidth="1"/>
    <col min="1288" max="1536" width="9.140625" style="23"/>
    <col min="1537" max="1537" width="2.7109375" style="23" customWidth="1"/>
    <col min="1538" max="1538" width="30.42578125" style="23" customWidth="1"/>
    <col min="1539" max="1539" width="18.7109375" style="23" customWidth="1"/>
    <col min="1540" max="1540" width="9.7109375" style="23" customWidth="1"/>
    <col min="1541" max="1542" width="18.7109375" style="23" customWidth="1"/>
    <col min="1543" max="1543" width="9.7109375" style="23" customWidth="1"/>
    <col min="1544" max="1792" width="9.140625" style="23"/>
    <col min="1793" max="1793" width="2.7109375" style="23" customWidth="1"/>
    <col min="1794" max="1794" width="30.42578125" style="23" customWidth="1"/>
    <col min="1795" max="1795" width="18.7109375" style="23" customWidth="1"/>
    <col min="1796" max="1796" width="9.7109375" style="23" customWidth="1"/>
    <col min="1797" max="1798" width="18.7109375" style="23" customWidth="1"/>
    <col min="1799" max="1799" width="9.7109375" style="23" customWidth="1"/>
    <col min="1800" max="2048" width="9.140625" style="23"/>
    <col min="2049" max="2049" width="2.7109375" style="23" customWidth="1"/>
    <col min="2050" max="2050" width="30.42578125" style="23" customWidth="1"/>
    <col min="2051" max="2051" width="18.7109375" style="23" customWidth="1"/>
    <col min="2052" max="2052" width="9.7109375" style="23" customWidth="1"/>
    <col min="2053" max="2054" width="18.7109375" style="23" customWidth="1"/>
    <col min="2055" max="2055" width="9.7109375" style="23" customWidth="1"/>
    <col min="2056" max="2304" width="9.140625" style="23"/>
    <col min="2305" max="2305" width="2.7109375" style="23" customWidth="1"/>
    <col min="2306" max="2306" width="30.42578125" style="23" customWidth="1"/>
    <col min="2307" max="2307" width="18.7109375" style="23" customWidth="1"/>
    <col min="2308" max="2308" width="9.7109375" style="23" customWidth="1"/>
    <col min="2309" max="2310" width="18.7109375" style="23" customWidth="1"/>
    <col min="2311" max="2311" width="9.7109375" style="23" customWidth="1"/>
    <col min="2312" max="2560" width="9.140625" style="23"/>
    <col min="2561" max="2561" width="2.7109375" style="23" customWidth="1"/>
    <col min="2562" max="2562" width="30.42578125" style="23" customWidth="1"/>
    <col min="2563" max="2563" width="18.7109375" style="23" customWidth="1"/>
    <col min="2564" max="2564" width="9.7109375" style="23" customWidth="1"/>
    <col min="2565" max="2566" width="18.7109375" style="23" customWidth="1"/>
    <col min="2567" max="2567" width="9.7109375" style="23" customWidth="1"/>
    <col min="2568" max="2816" width="9.140625" style="23"/>
    <col min="2817" max="2817" width="2.7109375" style="23" customWidth="1"/>
    <col min="2818" max="2818" width="30.42578125" style="23" customWidth="1"/>
    <col min="2819" max="2819" width="18.7109375" style="23" customWidth="1"/>
    <col min="2820" max="2820" width="9.7109375" style="23" customWidth="1"/>
    <col min="2821" max="2822" width="18.7109375" style="23" customWidth="1"/>
    <col min="2823" max="2823" width="9.7109375" style="23" customWidth="1"/>
    <col min="2824" max="3072" width="9.140625" style="23"/>
    <col min="3073" max="3073" width="2.7109375" style="23" customWidth="1"/>
    <col min="3074" max="3074" width="30.42578125" style="23" customWidth="1"/>
    <col min="3075" max="3075" width="18.7109375" style="23" customWidth="1"/>
    <col min="3076" max="3076" width="9.7109375" style="23" customWidth="1"/>
    <col min="3077" max="3078" width="18.7109375" style="23" customWidth="1"/>
    <col min="3079" max="3079" width="9.7109375" style="23" customWidth="1"/>
    <col min="3080" max="3328" width="9.140625" style="23"/>
    <col min="3329" max="3329" width="2.7109375" style="23" customWidth="1"/>
    <col min="3330" max="3330" width="30.42578125" style="23" customWidth="1"/>
    <col min="3331" max="3331" width="18.7109375" style="23" customWidth="1"/>
    <col min="3332" max="3332" width="9.7109375" style="23" customWidth="1"/>
    <col min="3333" max="3334" width="18.7109375" style="23" customWidth="1"/>
    <col min="3335" max="3335" width="9.7109375" style="23" customWidth="1"/>
    <col min="3336" max="3584" width="9.140625" style="23"/>
    <col min="3585" max="3585" width="2.7109375" style="23" customWidth="1"/>
    <col min="3586" max="3586" width="30.42578125" style="23" customWidth="1"/>
    <col min="3587" max="3587" width="18.7109375" style="23" customWidth="1"/>
    <col min="3588" max="3588" width="9.7109375" style="23" customWidth="1"/>
    <col min="3589" max="3590" width="18.7109375" style="23" customWidth="1"/>
    <col min="3591" max="3591" width="9.7109375" style="23" customWidth="1"/>
    <col min="3592" max="3840" width="9.140625" style="23"/>
    <col min="3841" max="3841" width="2.7109375" style="23" customWidth="1"/>
    <col min="3842" max="3842" width="30.42578125" style="23" customWidth="1"/>
    <col min="3843" max="3843" width="18.7109375" style="23" customWidth="1"/>
    <col min="3844" max="3844" width="9.7109375" style="23" customWidth="1"/>
    <col min="3845" max="3846" width="18.7109375" style="23" customWidth="1"/>
    <col min="3847" max="3847" width="9.7109375" style="23" customWidth="1"/>
    <col min="3848" max="4096" width="9.140625" style="23"/>
    <col min="4097" max="4097" width="2.7109375" style="23" customWidth="1"/>
    <col min="4098" max="4098" width="30.42578125" style="23" customWidth="1"/>
    <col min="4099" max="4099" width="18.7109375" style="23" customWidth="1"/>
    <col min="4100" max="4100" width="9.7109375" style="23" customWidth="1"/>
    <col min="4101" max="4102" width="18.7109375" style="23" customWidth="1"/>
    <col min="4103" max="4103" width="9.7109375" style="23" customWidth="1"/>
    <col min="4104" max="4352" width="9.140625" style="23"/>
    <col min="4353" max="4353" width="2.7109375" style="23" customWidth="1"/>
    <col min="4354" max="4354" width="30.42578125" style="23" customWidth="1"/>
    <col min="4355" max="4355" width="18.7109375" style="23" customWidth="1"/>
    <col min="4356" max="4356" width="9.7109375" style="23" customWidth="1"/>
    <col min="4357" max="4358" width="18.7109375" style="23" customWidth="1"/>
    <col min="4359" max="4359" width="9.7109375" style="23" customWidth="1"/>
    <col min="4360" max="4608" width="9.140625" style="23"/>
    <col min="4609" max="4609" width="2.7109375" style="23" customWidth="1"/>
    <col min="4610" max="4610" width="30.42578125" style="23" customWidth="1"/>
    <col min="4611" max="4611" width="18.7109375" style="23" customWidth="1"/>
    <col min="4612" max="4612" width="9.7109375" style="23" customWidth="1"/>
    <col min="4613" max="4614" width="18.7109375" style="23" customWidth="1"/>
    <col min="4615" max="4615" width="9.7109375" style="23" customWidth="1"/>
    <col min="4616" max="4864" width="9.140625" style="23"/>
    <col min="4865" max="4865" width="2.7109375" style="23" customWidth="1"/>
    <col min="4866" max="4866" width="30.42578125" style="23" customWidth="1"/>
    <col min="4867" max="4867" width="18.7109375" style="23" customWidth="1"/>
    <col min="4868" max="4868" width="9.7109375" style="23" customWidth="1"/>
    <col min="4869" max="4870" width="18.7109375" style="23" customWidth="1"/>
    <col min="4871" max="4871" width="9.7109375" style="23" customWidth="1"/>
    <col min="4872" max="5120" width="9.140625" style="23"/>
    <col min="5121" max="5121" width="2.7109375" style="23" customWidth="1"/>
    <col min="5122" max="5122" width="30.42578125" style="23" customWidth="1"/>
    <col min="5123" max="5123" width="18.7109375" style="23" customWidth="1"/>
    <col min="5124" max="5124" width="9.7109375" style="23" customWidth="1"/>
    <col min="5125" max="5126" width="18.7109375" style="23" customWidth="1"/>
    <col min="5127" max="5127" width="9.7109375" style="23" customWidth="1"/>
    <col min="5128" max="5376" width="9.140625" style="23"/>
    <col min="5377" max="5377" width="2.7109375" style="23" customWidth="1"/>
    <col min="5378" max="5378" width="30.42578125" style="23" customWidth="1"/>
    <col min="5379" max="5379" width="18.7109375" style="23" customWidth="1"/>
    <col min="5380" max="5380" width="9.7109375" style="23" customWidth="1"/>
    <col min="5381" max="5382" width="18.7109375" style="23" customWidth="1"/>
    <col min="5383" max="5383" width="9.7109375" style="23" customWidth="1"/>
    <col min="5384" max="5632" width="9.140625" style="23"/>
    <col min="5633" max="5633" width="2.7109375" style="23" customWidth="1"/>
    <col min="5634" max="5634" width="30.42578125" style="23" customWidth="1"/>
    <col min="5635" max="5635" width="18.7109375" style="23" customWidth="1"/>
    <col min="5636" max="5636" width="9.7109375" style="23" customWidth="1"/>
    <col min="5637" max="5638" width="18.7109375" style="23" customWidth="1"/>
    <col min="5639" max="5639" width="9.7109375" style="23" customWidth="1"/>
    <col min="5640" max="5888" width="9.140625" style="23"/>
    <col min="5889" max="5889" width="2.7109375" style="23" customWidth="1"/>
    <col min="5890" max="5890" width="30.42578125" style="23" customWidth="1"/>
    <col min="5891" max="5891" width="18.7109375" style="23" customWidth="1"/>
    <col min="5892" max="5892" width="9.7109375" style="23" customWidth="1"/>
    <col min="5893" max="5894" width="18.7109375" style="23" customWidth="1"/>
    <col min="5895" max="5895" width="9.7109375" style="23" customWidth="1"/>
    <col min="5896" max="6144" width="9.140625" style="23"/>
    <col min="6145" max="6145" width="2.7109375" style="23" customWidth="1"/>
    <col min="6146" max="6146" width="30.42578125" style="23" customWidth="1"/>
    <col min="6147" max="6147" width="18.7109375" style="23" customWidth="1"/>
    <col min="6148" max="6148" width="9.7109375" style="23" customWidth="1"/>
    <col min="6149" max="6150" width="18.7109375" style="23" customWidth="1"/>
    <col min="6151" max="6151" width="9.7109375" style="23" customWidth="1"/>
    <col min="6152" max="6400" width="9.140625" style="23"/>
    <col min="6401" max="6401" width="2.7109375" style="23" customWidth="1"/>
    <col min="6402" max="6402" width="30.42578125" style="23" customWidth="1"/>
    <col min="6403" max="6403" width="18.7109375" style="23" customWidth="1"/>
    <col min="6404" max="6404" width="9.7109375" style="23" customWidth="1"/>
    <col min="6405" max="6406" width="18.7109375" style="23" customWidth="1"/>
    <col min="6407" max="6407" width="9.7109375" style="23" customWidth="1"/>
    <col min="6408" max="6656" width="9.140625" style="23"/>
    <col min="6657" max="6657" width="2.7109375" style="23" customWidth="1"/>
    <col min="6658" max="6658" width="30.42578125" style="23" customWidth="1"/>
    <col min="6659" max="6659" width="18.7109375" style="23" customWidth="1"/>
    <col min="6660" max="6660" width="9.7109375" style="23" customWidth="1"/>
    <col min="6661" max="6662" width="18.7109375" style="23" customWidth="1"/>
    <col min="6663" max="6663" width="9.7109375" style="23" customWidth="1"/>
    <col min="6664" max="6912" width="9.140625" style="23"/>
    <col min="6913" max="6913" width="2.7109375" style="23" customWidth="1"/>
    <col min="6914" max="6914" width="30.42578125" style="23" customWidth="1"/>
    <col min="6915" max="6915" width="18.7109375" style="23" customWidth="1"/>
    <col min="6916" max="6916" width="9.7109375" style="23" customWidth="1"/>
    <col min="6917" max="6918" width="18.7109375" style="23" customWidth="1"/>
    <col min="6919" max="6919" width="9.7109375" style="23" customWidth="1"/>
    <col min="6920" max="7168" width="9.140625" style="23"/>
    <col min="7169" max="7169" width="2.7109375" style="23" customWidth="1"/>
    <col min="7170" max="7170" width="30.42578125" style="23" customWidth="1"/>
    <col min="7171" max="7171" width="18.7109375" style="23" customWidth="1"/>
    <col min="7172" max="7172" width="9.7109375" style="23" customWidth="1"/>
    <col min="7173" max="7174" width="18.7109375" style="23" customWidth="1"/>
    <col min="7175" max="7175" width="9.7109375" style="23" customWidth="1"/>
    <col min="7176" max="7424" width="9.140625" style="23"/>
    <col min="7425" max="7425" width="2.7109375" style="23" customWidth="1"/>
    <col min="7426" max="7426" width="30.42578125" style="23" customWidth="1"/>
    <col min="7427" max="7427" width="18.7109375" style="23" customWidth="1"/>
    <col min="7428" max="7428" width="9.7109375" style="23" customWidth="1"/>
    <col min="7429" max="7430" width="18.7109375" style="23" customWidth="1"/>
    <col min="7431" max="7431" width="9.7109375" style="23" customWidth="1"/>
    <col min="7432" max="7680" width="9.140625" style="23"/>
    <col min="7681" max="7681" width="2.7109375" style="23" customWidth="1"/>
    <col min="7682" max="7682" width="30.42578125" style="23" customWidth="1"/>
    <col min="7683" max="7683" width="18.7109375" style="23" customWidth="1"/>
    <col min="7684" max="7684" width="9.7109375" style="23" customWidth="1"/>
    <col min="7685" max="7686" width="18.7109375" style="23" customWidth="1"/>
    <col min="7687" max="7687" width="9.7109375" style="23" customWidth="1"/>
    <col min="7688" max="7936" width="9.140625" style="23"/>
    <col min="7937" max="7937" width="2.7109375" style="23" customWidth="1"/>
    <col min="7938" max="7938" width="30.42578125" style="23" customWidth="1"/>
    <col min="7939" max="7939" width="18.7109375" style="23" customWidth="1"/>
    <col min="7940" max="7940" width="9.7109375" style="23" customWidth="1"/>
    <col min="7941" max="7942" width="18.7109375" style="23" customWidth="1"/>
    <col min="7943" max="7943" width="9.7109375" style="23" customWidth="1"/>
    <col min="7944" max="8192" width="9.140625" style="23"/>
    <col min="8193" max="8193" width="2.7109375" style="23" customWidth="1"/>
    <col min="8194" max="8194" width="30.42578125" style="23" customWidth="1"/>
    <col min="8195" max="8195" width="18.7109375" style="23" customWidth="1"/>
    <col min="8196" max="8196" width="9.7109375" style="23" customWidth="1"/>
    <col min="8197" max="8198" width="18.7109375" style="23" customWidth="1"/>
    <col min="8199" max="8199" width="9.7109375" style="23" customWidth="1"/>
    <col min="8200" max="8448" width="9.140625" style="23"/>
    <col min="8449" max="8449" width="2.7109375" style="23" customWidth="1"/>
    <col min="8450" max="8450" width="30.42578125" style="23" customWidth="1"/>
    <col min="8451" max="8451" width="18.7109375" style="23" customWidth="1"/>
    <col min="8452" max="8452" width="9.7109375" style="23" customWidth="1"/>
    <col min="8453" max="8454" width="18.7109375" style="23" customWidth="1"/>
    <col min="8455" max="8455" width="9.7109375" style="23" customWidth="1"/>
    <col min="8456" max="8704" width="9.140625" style="23"/>
    <col min="8705" max="8705" width="2.7109375" style="23" customWidth="1"/>
    <col min="8706" max="8706" width="30.42578125" style="23" customWidth="1"/>
    <col min="8707" max="8707" width="18.7109375" style="23" customWidth="1"/>
    <col min="8708" max="8708" width="9.7109375" style="23" customWidth="1"/>
    <col min="8709" max="8710" width="18.7109375" style="23" customWidth="1"/>
    <col min="8711" max="8711" width="9.7109375" style="23" customWidth="1"/>
    <col min="8712" max="8960" width="9.140625" style="23"/>
    <col min="8961" max="8961" width="2.7109375" style="23" customWidth="1"/>
    <col min="8962" max="8962" width="30.42578125" style="23" customWidth="1"/>
    <col min="8963" max="8963" width="18.7109375" style="23" customWidth="1"/>
    <col min="8964" max="8964" width="9.7109375" style="23" customWidth="1"/>
    <col min="8965" max="8966" width="18.7109375" style="23" customWidth="1"/>
    <col min="8967" max="8967" width="9.7109375" style="23" customWidth="1"/>
    <col min="8968" max="9216" width="9.140625" style="23"/>
    <col min="9217" max="9217" width="2.7109375" style="23" customWidth="1"/>
    <col min="9218" max="9218" width="30.42578125" style="23" customWidth="1"/>
    <col min="9219" max="9219" width="18.7109375" style="23" customWidth="1"/>
    <col min="9220" max="9220" width="9.7109375" style="23" customWidth="1"/>
    <col min="9221" max="9222" width="18.7109375" style="23" customWidth="1"/>
    <col min="9223" max="9223" width="9.7109375" style="23" customWidth="1"/>
    <col min="9224" max="9472" width="9.140625" style="23"/>
    <col min="9473" max="9473" width="2.7109375" style="23" customWidth="1"/>
    <col min="9474" max="9474" width="30.42578125" style="23" customWidth="1"/>
    <col min="9475" max="9475" width="18.7109375" style="23" customWidth="1"/>
    <col min="9476" max="9476" width="9.7109375" style="23" customWidth="1"/>
    <col min="9477" max="9478" width="18.7109375" style="23" customWidth="1"/>
    <col min="9479" max="9479" width="9.7109375" style="23" customWidth="1"/>
    <col min="9480" max="9728" width="9.140625" style="23"/>
    <col min="9729" max="9729" width="2.7109375" style="23" customWidth="1"/>
    <col min="9730" max="9730" width="30.42578125" style="23" customWidth="1"/>
    <col min="9731" max="9731" width="18.7109375" style="23" customWidth="1"/>
    <col min="9732" max="9732" width="9.7109375" style="23" customWidth="1"/>
    <col min="9733" max="9734" width="18.7109375" style="23" customWidth="1"/>
    <col min="9735" max="9735" width="9.7109375" style="23" customWidth="1"/>
    <col min="9736" max="9984" width="9.140625" style="23"/>
    <col min="9985" max="9985" width="2.7109375" style="23" customWidth="1"/>
    <col min="9986" max="9986" width="30.42578125" style="23" customWidth="1"/>
    <col min="9987" max="9987" width="18.7109375" style="23" customWidth="1"/>
    <col min="9988" max="9988" width="9.7109375" style="23" customWidth="1"/>
    <col min="9989" max="9990" width="18.7109375" style="23" customWidth="1"/>
    <col min="9991" max="9991" width="9.7109375" style="23" customWidth="1"/>
    <col min="9992" max="10240" width="9.140625" style="23"/>
    <col min="10241" max="10241" width="2.7109375" style="23" customWidth="1"/>
    <col min="10242" max="10242" width="30.42578125" style="23" customWidth="1"/>
    <col min="10243" max="10243" width="18.7109375" style="23" customWidth="1"/>
    <col min="10244" max="10244" width="9.7109375" style="23" customWidth="1"/>
    <col min="10245" max="10246" width="18.7109375" style="23" customWidth="1"/>
    <col min="10247" max="10247" width="9.7109375" style="23" customWidth="1"/>
    <col min="10248" max="10496" width="9.140625" style="23"/>
    <col min="10497" max="10497" width="2.7109375" style="23" customWidth="1"/>
    <col min="10498" max="10498" width="30.42578125" style="23" customWidth="1"/>
    <col min="10499" max="10499" width="18.7109375" style="23" customWidth="1"/>
    <col min="10500" max="10500" width="9.7109375" style="23" customWidth="1"/>
    <col min="10501" max="10502" width="18.7109375" style="23" customWidth="1"/>
    <col min="10503" max="10503" width="9.7109375" style="23" customWidth="1"/>
    <col min="10504" max="10752" width="9.140625" style="23"/>
    <col min="10753" max="10753" width="2.7109375" style="23" customWidth="1"/>
    <col min="10754" max="10754" width="30.42578125" style="23" customWidth="1"/>
    <col min="10755" max="10755" width="18.7109375" style="23" customWidth="1"/>
    <col min="10756" max="10756" width="9.7109375" style="23" customWidth="1"/>
    <col min="10757" max="10758" width="18.7109375" style="23" customWidth="1"/>
    <col min="10759" max="10759" width="9.7109375" style="23" customWidth="1"/>
    <col min="10760" max="11008" width="9.140625" style="23"/>
    <col min="11009" max="11009" width="2.7109375" style="23" customWidth="1"/>
    <col min="11010" max="11010" width="30.42578125" style="23" customWidth="1"/>
    <col min="11011" max="11011" width="18.7109375" style="23" customWidth="1"/>
    <col min="11012" max="11012" width="9.7109375" style="23" customWidth="1"/>
    <col min="11013" max="11014" width="18.7109375" style="23" customWidth="1"/>
    <col min="11015" max="11015" width="9.7109375" style="23" customWidth="1"/>
    <col min="11016" max="11264" width="9.140625" style="23"/>
    <col min="11265" max="11265" width="2.7109375" style="23" customWidth="1"/>
    <col min="11266" max="11266" width="30.42578125" style="23" customWidth="1"/>
    <col min="11267" max="11267" width="18.7109375" style="23" customWidth="1"/>
    <col min="11268" max="11268" width="9.7109375" style="23" customWidth="1"/>
    <col min="11269" max="11270" width="18.7109375" style="23" customWidth="1"/>
    <col min="11271" max="11271" width="9.7109375" style="23" customWidth="1"/>
    <col min="11272" max="11520" width="9.140625" style="23"/>
    <col min="11521" max="11521" width="2.7109375" style="23" customWidth="1"/>
    <col min="11522" max="11522" width="30.42578125" style="23" customWidth="1"/>
    <col min="11523" max="11523" width="18.7109375" style="23" customWidth="1"/>
    <col min="11524" max="11524" width="9.7109375" style="23" customWidth="1"/>
    <col min="11525" max="11526" width="18.7109375" style="23" customWidth="1"/>
    <col min="11527" max="11527" width="9.7109375" style="23" customWidth="1"/>
    <col min="11528" max="11776" width="9.140625" style="23"/>
    <col min="11777" max="11777" width="2.7109375" style="23" customWidth="1"/>
    <col min="11778" max="11778" width="30.42578125" style="23" customWidth="1"/>
    <col min="11779" max="11779" width="18.7109375" style="23" customWidth="1"/>
    <col min="11780" max="11780" width="9.7109375" style="23" customWidth="1"/>
    <col min="11781" max="11782" width="18.7109375" style="23" customWidth="1"/>
    <col min="11783" max="11783" width="9.7109375" style="23" customWidth="1"/>
    <col min="11784" max="12032" width="9.140625" style="23"/>
    <col min="12033" max="12033" width="2.7109375" style="23" customWidth="1"/>
    <col min="12034" max="12034" width="30.42578125" style="23" customWidth="1"/>
    <col min="12035" max="12035" width="18.7109375" style="23" customWidth="1"/>
    <col min="12036" max="12036" width="9.7109375" style="23" customWidth="1"/>
    <col min="12037" max="12038" width="18.7109375" style="23" customWidth="1"/>
    <col min="12039" max="12039" width="9.7109375" style="23" customWidth="1"/>
    <col min="12040" max="12288" width="9.140625" style="23"/>
    <col min="12289" max="12289" width="2.7109375" style="23" customWidth="1"/>
    <col min="12290" max="12290" width="30.42578125" style="23" customWidth="1"/>
    <col min="12291" max="12291" width="18.7109375" style="23" customWidth="1"/>
    <col min="12292" max="12292" width="9.7109375" style="23" customWidth="1"/>
    <col min="12293" max="12294" width="18.7109375" style="23" customWidth="1"/>
    <col min="12295" max="12295" width="9.7109375" style="23" customWidth="1"/>
    <col min="12296" max="12544" width="9.140625" style="23"/>
    <col min="12545" max="12545" width="2.7109375" style="23" customWidth="1"/>
    <col min="12546" max="12546" width="30.42578125" style="23" customWidth="1"/>
    <col min="12547" max="12547" width="18.7109375" style="23" customWidth="1"/>
    <col min="12548" max="12548" width="9.7109375" style="23" customWidth="1"/>
    <col min="12549" max="12550" width="18.7109375" style="23" customWidth="1"/>
    <col min="12551" max="12551" width="9.7109375" style="23" customWidth="1"/>
    <col min="12552" max="12800" width="9.140625" style="23"/>
    <col min="12801" max="12801" width="2.7109375" style="23" customWidth="1"/>
    <col min="12802" max="12802" width="30.42578125" style="23" customWidth="1"/>
    <col min="12803" max="12803" width="18.7109375" style="23" customWidth="1"/>
    <col min="12804" max="12804" width="9.7109375" style="23" customWidth="1"/>
    <col min="12805" max="12806" width="18.7109375" style="23" customWidth="1"/>
    <col min="12807" max="12807" width="9.7109375" style="23" customWidth="1"/>
    <col min="12808" max="13056" width="9.140625" style="23"/>
    <col min="13057" max="13057" width="2.7109375" style="23" customWidth="1"/>
    <col min="13058" max="13058" width="30.42578125" style="23" customWidth="1"/>
    <col min="13059" max="13059" width="18.7109375" style="23" customWidth="1"/>
    <col min="13060" max="13060" width="9.7109375" style="23" customWidth="1"/>
    <col min="13061" max="13062" width="18.7109375" style="23" customWidth="1"/>
    <col min="13063" max="13063" width="9.7109375" style="23" customWidth="1"/>
    <col min="13064" max="13312" width="9.140625" style="23"/>
    <col min="13313" max="13313" width="2.7109375" style="23" customWidth="1"/>
    <col min="13314" max="13314" width="30.42578125" style="23" customWidth="1"/>
    <col min="13315" max="13315" width="18.7109375" style="23" customWidth="1"/>
    <col min="13316" max="13316" width="9.7109375" style="23" customWidth="1"/>
    <col min="13317" max="13318" width="18.7109375" style="23" customWidth="1"/>
    <col min="13319" max="13319" width="9.7109375" style="23" customWidth="1"/>
    <col min="13320" max="13568" width="9.140625" style="23"/>
    <col min="13569" max="13569" width="2.7109375" style="23" customWidth="1"/>
    <col min="13570" max="13570" width="30.42578125" style="23" customWidth="1"/>
    <col min="13571" max="13571" width="18.7109375" style="23" customWidth="1"/>
    <col min="13572" max="13572" width="9.7109375" style="23" customWidth="1"/>
    <col min="13573" max="13574" width="18.7109375" style="23" customWidth="1"/>
    <col min="13575" max="13575" width="9.7109375" style="23" customWidth="1"/>
    <col min="13576" max="13824" width="9.140625" style="23"/>
    <col min="13825" max="13825" width="2.7109375" style="23" customWidth="1"/>
    <col min="13826" max="13826" width="30.42578125" style="23" customWidth="1"/>
    <col min="13827" max="13827" width="18.7109375" style="23" customWidth="1"/>
    <col min="13828" max="13828" width="9.7109375" style="23" customWidth="1"/>
    <col min="13829" max="13830" width="18.7109375" style="23" customWidth="1"/>
    <col min="13831" max="13831" width="9.7109375" style="23" customWidth="1"/>
    <col min="13832" max="14080" width="9.140625" style="23"/>
    <col min="14081" max="14081" width="2.7109375" style="23" customWidth="1"/>
    <col min="14082" max="14082" width="30.42578125" style="23" customWidth="1"/>
    <col min="14083" max="14083" width="18.7109375" style="23" customWidth="1"/>
    <col min="14084" max="14084" width="9.7109375" style="23" customWidth="1"/>
    <col min="14085" max="14086" width="18.7109375" style="23" customWidth="1"/>
    <col min="14087" max="14087" width="9.7109375" style="23" customWidth="1"/>
    <col min="14088" max="14336" width="9.140625" style="23"/>
    <col min="14337" max="14337" width="2.7109375" style="23" customWidth="1"/>
    <col min="14338" max="14338" width="30.42578125" style="23" customWidth="1"/>
    <col min="14339" max="14339" width="18.7109375" style="23" customWidth="1"/>
    <col min="14340" max="14340" width="9.7109375" style="23" customWidth="1"/>
    <col min="14341" max="14342" width="18.7109375" style="23" customWidth="1"/>
    <col min="14343" max="14343" width="9.7109375" style="23" customWidth="1"/>
    <col min="14344" max="14592" width="9.140625" style="23"/>
    <col min="14593" max="14593" width="2.7109375" style="23" customWidth="1"/>
    <col min="14594" max="14594" width="30.42578125" style="23" customWidth="1"/>
    <col min="14595" max="14595" width="18.7109375" style="23" customWidth="1"/>
    <col min="14596" max="14596" width="9.7109375" style="23" customWidth="1"/>
    <col min="14597" max="14598" width="18.7109375" style="23" customWidth="1"/>
    <col min="14599" max="14599" width="9.7109375" style="23" customWidth="1"/>
    <col min="14600" max="14848" width="9.140625" style="23"/>
    <col min="14849" max="14849" width="2.7109375" style="23" customWidth="1"/>
    <col min="14850" max="14850" width="30.42578125" style="23" customWidth="1"/>
    <col min="14851" max="14851" width="18.7109375" style="23" customWidth="1"/>
    <col min="14852" max="14852" width="9.7109375" style="23" customWidth="1"/>
    <col min="14853" max="14854" width="18.7109375" style="23" customWidth="1"/>
    <col min="14855" max="14855" width="9.7109375" style="23" customWidth="1"/>
    <col min="14856" max="15104" width="9.140625" style="23"/>
    <col min="15105" max="15105" width="2.7109375" style="23" customWidth="1"/>
    <col min="15106" max="15106" width="30.42578125" style="23" customWidth="1"/>
    <col min="15107" max="15107" width="18.7109375" style="23" customWidth="1"/>
    <col min="15108" max="15108" width="9.7109375" style="23" customWidth="1"/>
    <col min="15109" max="15110" width="18.7109375" style="23" customWidth="1"/>
    <col min="15111" max="15111" width="9.7109375" style="23" customWidth="1"/>
    <col min="15112" max="15360" width="9.140625" style="23"/>
    <col min="15361" max="15361" width="2.7109375" style="23" customWidth="1"/>
    <col min="15362" max="15362" width="30.42578125" style="23" customWidth="1"/>
    <col min="15363" max="15363" width="18.7109375" style="23" customWidth="1"/>
    <col min="15364" max="15364" width="9.7109375" style="23" customWidth="1"/>
    <col min="15365" max="15366" width="18.7109375" style="23" customWidth="1"/>
    <col min="15367" max="15367" width="9.7109375" style="23" customWidth="1"/>
    <col min="15368" max="15616" width="9.140625" style="23"/>
    <col min="15617" max="15617" width="2.7109375" style="23" customWidth="1"/>
    <col min="15618" max="15618" width="30.42578125" style="23" customWidth="1"/>
    <col min="15619" max="15619" width="18.7109375" style="23" customWidth="1"/>
    <col min="15620" max="15620" width="9.7109375" style="23" customWidth="1"/>
    <col min="15621" max="15622" width="18.7109375" style="23" customWidth="1"/>
    <col min="15623" max="15623" width="9.7109375" style="23" customWidth="1"/>
    <col min="15624" max="15872" width="9.140625" style="23"/>
    <col min="15873" max="15873" width="2.7109375" style="23" customWidth="1"/>
    <col min="15874" max="15874" width="30.42578125" style="23" customWidth="1"/>
    <col min="15875" max="15875" width="18.7109375" style="23" customWidth="1"/>
    <col min="15876" max="15876" width="9.7109375" style="23" customWidth="1"/>
    <col min="15877" max="15878" width="18.7109375" style="23" customWidth="1"/>
    <col min="15879" max="15879" width="9.7109375" style="23" customWidth="1"/>
    <col min="15880" max="16128" width="9.140625" style="23"/>
    <col min="16129" max="16129" width="2.7109375" style="23" customWidth="1"/>
    <col min="16130" max="16130" width="30.42578125" style="23" customWidth="1"/>
    <col min="16131" max="16131" width="18.7109375" style="23" customWidth="1"/>
    <col min="16132" max="16132" width="9.7109375" style="23" customWidth="1"/>
    <col min="16133" max="16134" width="18.7109375" style="23" customWidth="1"/>
    <col min="16135" max="16135" width="9.7109375" style="23" customWidth="1"/>
    <col min="16136" max="16384" width="9.140625" style="23"/>
  </cols>
  <sheetData>
    <row r="1" spans="2:6" s="1" customFormat="1" ht="21.95" customHeight="1" x14ac:dyDescent="0.25"/>
    <row r="2" spans="2:6" s="1" customFormat="1" ht="21.95" customHeight="1" thickBot="1" x14ac:dyDescent="0.3">
      <c r="E2" s="2"/>
      <c r="F2" s="2"/>
    </row>
    <row r="3" spans="2:6" s="6" customFormat="1" ht="20.100000000000001" customHeight="1" x14ac:dyDescent="0.25">
      <c r="B3" s="3" t="s">
        <v>16</v>
      </c>
      <c r="C3" s="4">
        <v>0</v>
      </c>
      <c r="D3" s="5" t="s">
        <v>1</v>
      </c>
    </row>
    <row r="4" spans="2:6" s="6" customFormat="1" ht="20.100000000000001" customHeight="1" thickBot="1" x14ac:dyDescent="0.3">
      <c r="B4" s="8" t="s">
        <v>17</v>
      </c>
      <c r="C4" s="9">
        <v>0</v>
      </c>
      <c r="D4" s="24" t="s">
        <v>1</v>
      </c>
      <c r="E4" s="25"/>
    </row>
    <row r="5" spans="2:6" s="6" customFormat="1" ht="20.100000000000001" customHeight="1" x14ac:dyDescent="0.25">
      <c r="B5" s="8" t="s">
        <v>2</v>
      </c>
      <c r="C5" s="9">
        <v>0</v>
      </c>
      <c r="D5" s="10" t="s">
        <v>1</v>
      </c>
      <c r="E5" s="11" t="s">
        <v>3</v>
      </c>
      <c r="F5" s="5" t="s">
        <v>4</v>
      </c>
    </row>
    <row r="6" spans="2:6" s="6" customFormat="1" ht="20.100000000000001" customHeight="1" x14ac:dyDescent="0.25">
      <c r="B6" s="12" t="s">
        <v>5</v>
      </c>
      <c r="C6" s="13">
        <f>$C$3*$C$4*$C$5*0.00000855</f>
        <v>0</v>
      </c>
      <c r="D6" s="14" t="s">
        <v>6</v>
      </c>
      <c r="E6" s="15">
        <v>0</v>
      </c>
      <c r="F6" s="16">
        <f>E6*C6</f>
        <v>0</v>
      </c>
    </row>
    <row r="7" spans="2:6" s="6" customFormat="1" ht="20.100000000000001" customHeight="1" x14ac:dyDescent="0.25">
      <c r="B7" s="12" t="s">
        <v>7</v>
      </c>
      <c r="C7" s="13">
        <f>$C$3*$C$4*$C$5*0.0000089</f>
        <v>0</v>
      </c>
      <c r="D7" s="14" t="s">
        <v>6</v>
      </c>
      <c r="E7" s="15">
        <v>0</v>
      </c>
      <c r="F7" s="16">
        <f t="shared" ref="F7:F13" si="0">E7*C7</f>
        <v>0</v>
      </c>
    </row>
    <row r="8" spans="2:6" s="6" customFormat="1" ht="20.100000000000001" customHeight="1" x14ac:dyDescent="0.25">
      <c r="B8" s="12" t="s">
        <v>8</v>
      </c>
      <c r="C8" s="13">
        <f>$C$3*$C$4*$C$5*0.0000027</f>
        <v>0</v>
      </c>
      <c r="D8" s="14" t="s">
        <v>6</v>
      </c>
      <c r="E8" s="15">
        <v>0</v>
      </c>
      <c r="F8" s="16">
        <f t="shared" si="0"/>
        <v>0</v>
      </c>
    </row>
    <row r="9" spans="2:6" s="6" customFormat="1" ht="20.100000000000001" customHeight="1" x14ac:dyDescent="0.25">
      <c r="B9" s="12" t="s">
        <v>9</v>
      </c>
      <c r="C9" s="13">
        <f>$C$3*$C$4*$C$5*0.00000785</f>
        <v>0</v>
      </c>
      <c r="D9" s="14" t="s">
        <v>6</v>
      </c>
      <c r="E9" s="15">
        <v>0</v>
      </c>
      <c r="F9" s="16">
        <f t="shared" si="0"/>
        <v>0</v>
      </c>
    </row>
    <row r="10" spans="2:6" s="6" customFormat="1" ht="20.100000000000001" customHeight="1" x14ac:dyDescent="0.25">
      <c r="B10" s="12" t="s">
        <v>10</v>
      </c>
      <c r="C10" s="13">
        <f>$C$3*$C$4*$C$5*0.00000863</f>
        <v>0</v>
      </c>
      <c r="D10" s="14" t="s">
        <v>6</v>
      </c>
      <c r="E10" s="15">
        <v>0</v>
      </c>
      <c r="F10" s="16">
        <f t="shared" si="0"/>
        <v>0</v>
      </c>
    </row>
    <row r="11" spans="2:6" s="6" customFormat="1" ht="20.100000000000001" customHeight="1" x14ac:dyDescent="0.25">
      <c r="B11" s="12" t="s">
        <v>11</v>
      </c>
      <c r="C11" s="13">
        <f>$C$3*$C$4*$C$5*0.00000725</f>
        <v>0</v>
      </c>
      <c r="D11" s="14" t="s">
        <v>6</v>
      </c>
      <c r="E11" s="15">
        <v>0</v>
      </c>
      <c r="F11" s="16">
        <f t="shared" si="0"/>
        <v>0</v>
      </c>
    </row>
    <row r="12" spans="2:6" s="6" customFormat="1" ht="20.100000000000001" customHeight="1" x14ac:dyDescent="0.25">
      <c r="B12" s="12" t="s">
        <v>12</v>
      </c>
      <c r="C12" s="13">
        <f>$C$3*$C$4*$C$5*0.0000015</f>
        <v>0</v>
      </c>
      <c r="D12" s="14" t="s">
        <v>6</v>
      </c>
      <c r="E12" s="15">
        <v>0</v>
      </c>
      <c r="F12" s="16">
        <f t="shared" si="0"/>
        <v>0</v>
      </c>
    </row>
    <row r="13" spans="2:6" s="6" customFormat="1" ht="20.100000000000001" customHeight="1" thickBot="1" x14ac:dyDescent="0.3">
      <c r="B13" s="17" t="s">
        <v>13</v>
      </c>
      <c r="C13" s="18">
        <f>$C$3*$C$4*$C$5*0.0000012</f>
        <v>0</v>
      </c>
      <c r="D13" s="19" t="s">
        <v>6</v>
      </c>
      <c r="E13" s="20">
        <v>0</v>
      </c>
      <c r="F13" s="21">
        <f t="shared" si="0"/>
        <v>0</v>
      </c>
    </row>
    <row r="14" spans="2:6" ht="20.100000000000001" customHeight="1" x14ac:dyDescent="0.25"/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workbookViewId="0">
      <selection activeCell="C3" sqref="C3"/>
    </sheetView>
  </sheetViews>
  <sheetFormatPr defaultRowHeight="23.25" x14ac:dyDescent="0.25"/>
  <cols>
    <col min="1" max="1" width="2.7109375" style="23" customWidth="1"/>
    <col min="2" max="2" width="30.42578125" style="23" customWidth="1"/>
    <col min="3" max="3" width="18.7109375" style="23" customWidth="1"/>
    <col min="4" max="4" width="9.7109375" style="23" customWidth="1"/>
    <col min="5" max="6" width="18.7109375" style="23" customWidth="1"/>
    <col min="7" max="256" width="9.140625" style="23"/>
    <col min="257" max="257" width="2.7109375" style="23" customWidth="1"/>
    <col min="258" max="258" width="30.42578125" style="23" customWidth="1"/>
    <col min="259" max="259" width="18.7109375" style="23" customWidth="1"/>
    <col min="260" max="260" width="9.7109375" style="23" customWidth="1"/>
    <col min="261" max="262" width="18.7109375" style="23" customWidth="1"/>
    <col min="263" max="512" width="9.140625" style="23"/>
    <col min="513" max="513" width="2.7109375" style="23" customWidth="1"/>
    <col min="514" max="514" width="30.42578125" style="23" customWidth="1"/>
    <col min="515" max="515" width="18.7109375" style="23" customWidth="1"/>
    <col min="516" max="516" width="9.7109375" style="23" customWidth="1"/>
    <col min="517" max="518" width="18.7109375" style="23" customWidth="1"/>
    <col min="519" max="768" width="9.140625" style="23"/>
    <col min="769" max="769" width="2.7109375" style="23" customWidth="1"/>
    <col min="770" max="770" width="30.42578125" style="23" customWidth="1"/>
    <col min="771" max="771" width="18.7109375" style="23" customWidth="1"/>
    <col min="772" max="772" width="9.7109375" style="23" customWidth="1"/>
    <col min="773" max="774" width="18.7109375" style="23" customWidth="1"/>
    <col min="775" max="1024" width="9.140625" style="23"/>
    <col min="1025" max="1025" width="2.7109375" style="23" customWidth="1"/>
    <col min="1026" max="1026" width="30.42578125" style="23" customWidth="1"/>
    <col min="1027" max="1027" width="18.7109375" style="23" customWidth="1"/>
    <col min="1028" max="1028" width="9.7109375" style="23" customWidth="1"/>
    <col min="1029" max="1030" width="18.7109375" style="23" customWidth="1"/>
    <col min="1031" max="1280" width="9.140625" style="23"/>
    <col min="1281" max="1281" width="2.7109375" style="23" customWidth="1"/>
    <col min="1282" max="1282" width="30.42578125" style="23" customWidth="1"/>
    <col min="1283" max="1283" width="18.7109375" style="23" customWidth="1"/>
    <col min="1284" max="1284" width="9.7109375" style="23" customWidth="1"/>
    <col min="1285" max="1286" width="18.7109375" style="23" customWidth="1"/>
    <col min="1287" max="1536" width="9.140625" style="23"/>
    <col min="1537" max="1537" width="2.7109375" style="23" customWidth="1"/>
    <col min="1538" max="1538" width="30.42578125" style="23" customWidth="1"/>
    <col min="1539" max="1539" width="18.7109375" style="23" customWidth="1"/>
    <col min="1540" max="1540" width="9.7109375" style="23" customWidth="1"/>
    <col min="1541" max="1542" width="18.7109375" style="23" customWidth="1"/>
    <col min="1543" max="1792" width="9.140625" style="23"/>
    <col min="1793" max="1793" width="2.7109375" style="23" customWidth="1"/>
    <col min="1794" max="1794" width="30.42578125" style="23" customWidth="1"/>
    <col min="1795" max="1795" width="18.7109375" style="23" customWidth="1"/>
    <col min="1796" max="1796" width="9.7109375" style="23" customWidth="1"/>
    <col min="1797" max="1798" width="18.7109375" style="23" customWidth="1"/>
    <col min="1799" max="2048" width="9.140625" style="23"/>
    <col min="2049" max="2049" width="2.7109375" style="23" customWidth="1"/>
    <col min="2050" max="2050" width="30.42578125" style="23" customWidth="1"/>
    <col min="2051" max="2051" width="18.7109375" style="23" customWidth="1"/>
    <col min="2052" max="2052" width="9.7109375" style="23" customWidth="1"/>
    <col min="2053" max="2054" width="18.7109375" style="23" customWidth="1"/>
    <col min="2055" max="2304" width="9.140625" style="23"/>
    <col min="2305" max="2305" width="2.7109375" style="23" customWidth="1"/>
    <col min="2306" max="2306" width="30.42578125" style="23" customWidth="1"/>
    <col min="2307" max="2307" width="18.7109375" style="23" customWidth="1"/>
    <col min="2308" max="2308" width="9.7109375" style="23" customWidth="1"/>
    <col min="2309" max="2310" width="18.7109375" style="23" customWidth="1"/>
    <col min="2311" max="2560" width="9.140625" style="23"/>
    <col min="2561" max="2561" width="2.7109375" style="23" customWidth="1"/>
    <col min="2562" max="2562" width="30.42578125" style="23" customWidth="1"/>
    <col min="2563" max="2563" width="18.7109375" style="23" customWidth="1"/>
    <col min="2564" max="2564" width="9.7109375" style="23" customWidth="1"/>
    <col min="2565" max="2566" width="18.7109375" style="23" customWidth="1"/>
    <col min="2567" max="2816" width="9.140625" style="23"/>
    <col min="2817" max="2817" width="2.7109375" style="23" customWidth="1"/>
    <col min="2818" max="2818" width="30.42578125" style="23" customWidth="1"/>
    <col min="2819" max="2819" width="18.7109375" style="23" customWidth="1"/>
    <col min="2820" max="2820" width="9.7109375" style="23" customWidth="1"/>
    <col min="2821" max="2822" width="18.7109375" style="23" customWidth="1"/>
    <col min="2823" max="3072" width="9.140625" style="23"/>
    <col min="3073" max="3073" width="2.7109375" style="23" customWidth="1"/>
    <col min="3074" max="3074" width="30.42578125" style="23" customWidth="1"/>
    <col min="3075" max="3075" width="18.7109375" style="23" customWidth="1"/>
    <col min="3076" max="3076" width="9.7109375" style="23" customWidth="1"/>
    <col min="3077" max="3078" width="18.7109375" style="23" customWidth="1"/>
    <col min="3079" max="3328" width="9.140625" style="23"/>
    <col min="3329" max="3329" width="2.7109375" style="23" customWidth="1"/>
    <col min="3330" max="3330" width="30.42578125" style="23" customWidth="1"/>
    <col min="3331" max="3331" width="18.7109375" style="23" customWidth="1"/>
    <col min="3332" max="3332" width="9.7109375" style="23" customWidth="1"/>
    <col min="3333" max="3334" width="18.7109375" style="23" customWidth="1"/>
    <col min="3335" max="3584" width="9.140625" style="23"/>
    <col min="3585" max="3585" width="2.7109375" style="23" customWidth="1"/>
    <col min="3586" max="3586" width="30.42578125" style="23" customWidth="1"/>
    <col min="3587" max="3587" width="18.7109375" style="23" customWidth="1"/>
    <col min="3588" max="3588" width="9.7109375" style="23" customWidth="1"/>
    <col min="3589" max="3590" width="18.7109375" style="23" customWidth="1"/>
    <col min="3591" max="3840" width="9.140625" style="23"/>
    <col min="3841" max="3841" width="2.7109375" style="23" customWidth="1"/>
    <col min="3842" max="3842" width="30.42578125" style="23" customWidth="1"/>
    <col min="3843" max="3843" width="18.7109375" style="23" customWidth="1"/>
    <col min="3844" max="3844" width="9.7109375" style="23" customWidth="1"/>
    <col min="3845" max="3846" width="18.7109375" style="23" customWidth="1"/>
    <col min="3847" max="4096" width="9.140625" style="23"/>
    <col min="4097" max="4097" width="2.7109375" style="23" customWidth="1"/>
    <col min="4098" max="4098" width="30.42578125" style="23" customWidth="1"/>
    <col min="4099" max="4099" width="18.7109375" style="23" customWidth="1"/>
    <col min="4100" max="4100" width="9.7109375" style="23" customWidth="1"/>
    <col min="4101" max="4102" width="18.7109375" style="23" customWidth="1"/>
    <col min="4103" max="4352" width="9.140625" style="23"/>
    <col min="4353" max="4353" width="2.7109375" style="23" customWidth="1"/>
    <col min="4354" max="4354" width="30.42578125" style="23" customWidth="1"/>
    <col min="4355" max="4355" width="18.7109375" style="23" customWidth="1"/>
    <col min="4356" max="4356" width="9.7109375" style="23" customWidth="1"/>
    <col min="4357" max="4358" width="18.7109375" style="23" customWidth="1"/>
    <col min="4359" max="4608" width="9.140625" style="23"/>
    <col min="4609" max="4609" width="2.7109375" style="23" customWidth="1"/>
    <col min="4610" max="4610" width="30.42578125" style="23" customWidth="1"/>
    <col min="4611" max="4611" width="18.7109375" style="23" customWidth="1"/>
    <col min="4612" max="4612" width="9.7109375" style="23" customWidth="1"/>
    <col min="4613" max="4614" width="18.7109375" style="23" customWidth="1"/>
    <col min="4615" max="4864" width="9.140625" style="23"/>
    <col min="4865" max="4865" width="2.7109375" style="23" customWidth="1"/>
    <col min="4866" max="4866" width="30.42578125" style="23" customWidth="1"/>
    <col min="4867" max="4867" width="18.7109375" style="23" customWidth="1"/>
    <col min="4868" max="4868" width="9.7109375" style="23" customWidth="1"/>
    <col min="4869" max="4870" width="18.7109375" style="23" customWidth="1"/>
    <col min="4871" max="5120" width="9.140625" style="23"/>
    <col min="5121" max="5121" width="2.7109375" style="23" customWidth="1"/>
    <col min="5122" max="5122" width="30.42578125" style="23" customWidth="1"/>
    <col min="5123" max="5123" width="18.7109375" style="23" customWidth="1"/>
    <col min="5124" max="5124" width="9.7109375" style="23" customWidth="1"/>
    <col min="5125" max="5126" width="18.7109375" style="23" customWidth="1"/>
    <col min="5127" max="5376" width="9.140625" style="23"/>
    <col min="5377" max="5377" width="2.7109375" style="23" customWidth="1"/>
    <col min="5378" max="5378" width="30.42578125" style="23" customWidth="1"/>
    <col min="5379" max="5379" width="18.7109375" style="23" customWidth="1"/>
    <col min="5380" max="5380" width="9.7109375" style="23" customWidth="1"/>
    <col min="5381" max="5382" width="18.7109375" style="23" customWidth="1"/>
    <col min="5383" max="5632" width="9.140625" style="23"/>
    <col min="5633" max="5633" width="2.7109375" style="23" customWidth="1"/>
    <col min="5634" max="5634" width="30.42578125" style="23" customWidth="1"/>
    <col min="5635" max="5635" width="18.7109375" style="23" customWidth="1"/>
    <col min="5636" max="5636" width="9.7109375" style="23" customWidth="1"/>
    <col min="5637" max="5638" width="18.7109375" style="23" customWidth="1"/>
    <col min="5639" max="5888" width="9.140625" style="23"/>
    <col min="5889" max="5889" width="2.7109375" style="23" customWidth="1"/>
    <col min="5890" max="5890" width="30.42578125" style="23" customWidth="1"/>
    <col min="5891" max="5891" width="18.7109375" style="23" customWidth="1"/>
    <col min="5892" max="5892" width="9.7109375" style="23" customWidth="1"/>
    <col min="5893" max="5894" width="18.7109375" style="23" customWidth="1"/>
    <col min="5895" max="6144" width="9.140625" style="23"/>
    <col min="6145" max="6145" width="2.7109375" style="23" customWidth="1"/>
    <col min="6146" max="6146" width="30.42578125" style="23" customWidth="1"/>
    <col min="6147" max="6147" width="18.7109375" style="23" customWidth="1"/>
    <col min="6148" max="6148" width="9.7109375" style="23" customWidth="1"/>
    <col min="6149" max="6150" width="18.7109375" style="23" customWidth="1"/>
    <col min="6151" max="6400" width="9.140625" style="23"/>
    <col min="6401" max="6401" width="2.7109375" style="23" customWidth="1"/>
    <col min="6402" max="6402" width="30.42578125" style="23" customWidth="1"/>
    <col min="6403" max="6403" width="18.7109375" style="23" customWidth="1"/>
    <col min="6404" max="6404" width="9.7109375" style="23" customWidth="1"/>
    <col min="6405" max="6406" width="18.7109375" style="23" customWidth="1"/>
    <col min="6407" max="6656" width="9.140625" style="23"/>
    <col min="6657" max="6657" width="2.7109375" style="23" customWidth="1"/>
    <col min="6658" max="6658" width="30.42578125" style="23" customWidth="1"/>
    <col min="6659" max="6659" width="18.7109375" style="23" customWidth="1"/>
    <col min="6660" max="6660" width="9.7109375" style="23" customWidth="1"/>
    <col min="6661" max="6662" width="18.7109375" style="23" customWidth="1"/>
    <col min="6663" max="6912" width="9.140625" style="23"/>
    <col min="6913" max="6913" width="2.7109375" style="23" customWidth="1"/>
    <col min="6914" max="6914" width="30.42578125" style="23" customWidth="1"/>
    <col min="6915" max="6915" width="18.7109375" style="23" customWidth="1"/>
    <col min="6916" max="6916" width="9.7109375" style="23" customWidth="1"/>
    <col min="6917" max="6918" width="18.7109375" style="23" customWidth="1"/>
    <col min="6919" max="7168" width="9.140625" style="23"/>
    <col min="7169" max="7169" width="2.7109375" style="23" customWidth="1"/>
    <col min="7170" max="7170" width="30.42578125" style="23" customWidth="1"/>
    <col min="7171" max="7171" width="18.7109375" style="23" customWidth="1"/>
    <col min="7172" max="7172" width="9.7109375" style="23" customWidth="1"/>
    <col min="7173" max="7174" width="18.7109375" style="23" customWidth="1"/>
    <col min="7175" max="7424" width="9.140625" style="23"/>
    <col min="7425" max="7425" width="2.7109375" style="23" customWidth="1"/>
    <col min="7426" max="7426" width="30.42578125" style="23" customWidth="1"/>
    <col min="7427" max="7427" width="18.7109375" style="23" customWidth="1"/>
    <col min="7428" max="7428" width="9.7109375" style="23" customWidth="1"/>
    <col min="7429" max="7430" width="18.7109375" style="23" customWidth="1"/>
    <col min="7431" max="7680" width="9.140625" style="23"/>
    <col min="7681" max="7681" width="2.7109375" style="23" customWidth="1"/>
    <col min="7682" max="7682" width="30.42578125" style="23" customWidth="1"/>
    <col min="7683" max="7683" width="18.7109375" style="23" customWidth="1"/>
    <col min="7684" max="7684" width="9.7109375" style="23" customWidth="1"/>
    <col min="7685" max="7686" width="18.7109375" style="23" customWidth="1"/>
    <col min="7687" max="7936" width="9.140625" style="23"/>
    <col min="7937" max="7937" width="2.7109375" style="23" customWidth="1"/>
    <col min="7938" max="7938" width="30.42578125" style="23" customWidth="1"/>
    <col min="7939" max="7939" width="18.7109375" style="23" customWidth="1"/>
    <col min="7940" max="7940" width="9.7109375" style="23" customWidth="1"/>
    <col min="7941" max="7942" width="18.7109375" style="23" customWidth="1"/>
    <col min="7943" max="8192" width="9.140625" style="23"/>
    <col min="8193" max="8193" width="2.7109375" style="23" customWidth="1"/>
    <col min="8194" max="8194" width="30.42578125" style="23" customWidth="1"/>
    <col min="8195" max="8195" width="18.7109375" style="23" customWidth="1"/>
    <col min="8196" max="8196" width="9.7109375" style="23" customWidth="1"/>
    <col min="8197" max="8198" width="18.7109375" style="23" customWidth="1"/>
    <col min="8199" max="8448" width="9.140625" style="23"/>
    <col min="8449" max="8449" width="2.7109375" style="23" customWidth="1"/>
    <col min="8450" max="8450" width="30.42578125" style="23" customWidth="1"/>
    <col min="8451" max="8451" width="18.7109375" style="23" customWidth="1"/>
    <col min="8452" max="8452" width="9.7109375" style="23" customWidth="1"/>
    <col min="8453" max="8454" width="18.7109375" style="23" customWidth="1"/>
    <col min="8455" max="8704" width="9.140625" style="23"/>
    <col min="8705" max="8705" width="2.7109375" style="23" customWidth="1"/>
    <col min="8706" max="8706" width="30.42578125" style="23" customWidth="1"/>
    <col min="8707" max="8707" width="18.7109375" style="23" customWidth="1"/>
    <col min="8708" max="8708" width="9.7109375" style="23" customWidth="1"/>
    <col min="8709" max="8710" width="18.7109375" style="23" customWidth="1"/>
    <col min="8711" max="8960" width="9.140625" style="23"/>
    <col min="8961" max="8961" width="2.7109375" style="23" customWidth="1"/>
    <col min="8962" max="8962" width="30.42578125" style="23" customWidth="1"/>
    <col min="8963" max="8963" width="18.7109375" style="23" customWidth="1"/>
    <col min="8964" max="8964" width="9.7109375" style="23" customWidth="1"/>
    <col min="8965" max="8966" width="18.7109375" style="23" customWidth="1"/>
    <col min="8967" max="9216" width="9.140625" style="23"/>
    <col min="9217" max="9217" width="2.7109375" style="23" customWidth="1"/>
    <col min="9218" max="9218" width="30.42578125" style="23" customWidth="1"/>
    <col min="9219" max="9219" width="18.7109375" style="23" customWidth="1"/>
    <col min="9220" max="9220" width="9.7109375" style="23" customWidth="1"/>
    <col min="9221" max="9222" width="18.7109375" style="23" customWidth="1"/>
    <col min="9223" max="9472" width="9.140625" style="23"/>
    <col min="9473" max="9473" width="2.7109375" style="23" customWidth="1"/>
    <col min="9474" max="9474" width="30.42578125" style="23" customWidth="1"/>
    <col min="9475" max="9475" width="18.7109375" style="23" customWidth="1"/>
    <col min="9476" max="9476" width="9.7109375" style="23" customWidth="1"/>
    <col min="9477" max="9478" width="18.7109375" style="23" customWidth="1"/>
    <col min="9479" max="9728" width="9.140625" style="23"/>
    <col min="9729" max="9729" width="2.7109375" style="23" customWidth="1"/>
    <col min="9730" max="9730" width="30.42578125" style="23" customWidth="1"/>
    <col min="9731" max="9731" width="18.7109375" style="23" customWidth="1"/>
    <col min="9732" max="9732" width="9.7109375" style="23" customWidth="1"/>
    <col min="9733" max="9734" width="18.7109375" style="23" customWidth="1"/>
    <col min="9735" max="9984" width="9.140625" style="23"/>
    <col min="9985" max="9985" width="2.7109375" style="23" customWidth="1"/>
    <col min="9986" max="9986" width="30.42578125" style="23" customWidth="1"/>
    <col min="9987" max="9987" width="18.7109375" style="23" customWidth="1"/>
    <col min="9988" max="9988" width="9.7109375" style="23" customWidth="1"/>
    <col min="9989" max="9990" width="18.7109375" style="23" customWidth="1"/>
    <col min="9991" max="10240" width="9.140625" style="23"/>
    <col min="10241" max="10241" width="2.7109375" style="23" customWidth="1"/>
    <col min="10242" max="10242" width="30.42578125" style="23" customWidth="1"/>
    <col min="10243" max="10243" width="18.7109375" style="23" customWidth="1"/>
    <col min="10244" max="10244" width="9.7109375" style="23" customWidth="1"/>
    <col min="10245" max="10246" width="18.7109375" style="23" customWidth="1"/>
    <col min="10247" max="10496" width="9.140625" style="23"/>
    <col min="10497" max="10497" width="2.7109375" style="23" customWidth="1"/>
    <col min="10498" max="10498" width="30.42578125" style="23" customWidth="1"/>
    <col min="10499" max="10499" width="18.7109375" style="23" customWidth="1"/>
    <col min="10500" max="10500" width="9.7109375" style="23" customWidth="1"/>
    <col min="10501" max="10502" width="18.7109375" style="23" customWidth="1"/>
    <col min="10503" max="10752" width="9.140625" style="23"/>
    <col min="10753" max="10753" width="2.7109375" style="23" customWidth="1"/>
    <col min="10754" max="10754" width="30.42578125" style="23" customWidth="1"/>
    <col min="10755" max="10755" width="18.7109375" style="23" customWidth="1"/>
    <col min="10756" max="10756" width="9.7109375" style="23" customWidth="1"/>
    <col min="10757" max="10758" width="18.7109375" style="23" customWidth="1"/>
    <col min="10759" max="11008" width="9.140625" style="23"/>
    <col min="11009" max="11009" width="2.7109375" style="23" customWidth="1"/>
    <col min="11010" max="11010" width="30.42578125" style="23" customWidth="1"/>
    <col min="11011" max="11011" width="18.7109375" style="23" customWidth="1"/>
    <col min="11012" max="11012" width="9.7109375" style="23" customWidth="1"/>
    <col min="11013" max="11014" width="18.7109375" style="23" customWidth="1"/>
    <col min="11015" max="11264" width="9.140625" style="23"/>
    <col min="11265" max="11265" width="2.7109375" style="23" customWidth="1"/>
    <col min="11266" max="11266" width="30.42578125" style="23" customWidth="1"/>
    <col min="11267" max="11267" width="18.7109375" style="23" customWidth="1"/>
    <col min="11268" max="11268" width="9.7109375" style="23" customWidth="1"/>
    <col min="11269" max="11270" width="18.7109375" style="23" customWidth="1"/>
    <col min="11271" max="11520" width="9.140625" style="23"/>
    <col min="11521" max="11521" width="2.7109375" style="23" customWidth="1"/>
    <col min="11522" max="11522" width="30.42578125" style="23" customWidth="1"/>
    <col min="11523" max="11523" width="18.7109375" style="23" customWidth="1"/>
    <col min="11524" max="11524" width="9.7109375" style="23" customWidth="1"/>
    <col min="11525" max="11526" width="18.7109375" style="23" customWidth="1"/>
    <col min="11527" max="11776" width="9.140625" style="23"/>
    <col min="11777" max="11777" width="2.7109375" style="23" customWidth="1"/>
    <col min="11778" max="11778" width="30.42578125" style="23" customWidth="1"/>
    <col min="11779" max="11779" width="18.7109375" style="23" customWidth="1"/>
    <col min="11780" max="11780" width="9.7109375" style="23" customWidth="1"/>
    <col min="11781" max="11782" width="18.7109375" style="23" customWidth="1"/>
    <col min="11783" max="12032" width="9.140625" style="23"/>
    <col min="12033" max="12033" width="2.7109375" style="23" customWidth="1"/>
    <col min="12034" max="12034" width="30.42578125" style="23" customWidth="1"/>
    <col min="12035" max="12035" width="18.7109375" style="23" customWidth="1"/>
    <col min="12036" max="12036" width="9.7109375" style="23" customWidth="1"/>
    <col min="12037" max="12038" width="18.7109375" style="23" customWidth="1"/>
    <col min="12039" max="12288" width="9.140625" style="23"/>
    <col min="12289" max="12289" width="2.7109375" style="23" customWidth="1"/>
    <col min="12290" max="12290" width="30.42578125" style="23" customWidth="1"/>
    <col min="12291" max="12291" width="18.7109375" style="23" customWidth="1"/>
    <col min="12292" max="12292" width="9.7109375" style="23" customWidth="1"/>
    <col min="12293" max="12294" width="18.7109375" style="23" customWidth="1"/>
    <col min="12295" max="12544" width="9.140625" style="23"/>
    <col min="12545" max="12545" width="2.7109375" style="23" customWidth="1"/>
    <col min="12546" max="12546" width="30.42578125" style="23" customWidth="1"/>
    <col min="12547" max="12547" width="18.7109375" style="23" customWidth="1"/>
    <col min="12548" max="12548" width="9.7109375" style="23" customWidth="1"/>
    <col min="12549" max="12550" width="18.7109375" style="23" customWidth="1"/>
    <col min="12551" max="12800" width="9.140625" style="23"/>
    <col min="12801" max="12801" width="2.7109375" style="23" customWidth="1"/>
    <col min="12802" max="12802" width="30.42578125" style="23" customWidth="1"/>
    <col min="12803" max="12803" width="18.7109375" style="23" customWidth="1"/>
    <col min="12804" max="12804" width="9.7109375" style="23" customWidth="1"/>
    <col min="12805" max="12806" width="18.7109375" style="23" customWidth="1"/>
    <col min="12807" max="13056" width="9.140625" style="23"/>
    <col min="13057" max="13057" width="2.7109375" style="23" customWidth="1"/>
    <col min="13058" max="13058" width="30.42578125" style="23" customWidth="1"/>
    <col min="13059" max="13059" width="18.7109375" style="23" customWidth="1"/>
    <col min="13060" max="13060" width="9.7109375" style="23" customWidth="1"/>
    <col min="13061" max="13062" width="18.7109375" style="23" customWidth="1"/>
    <col min="13063" max="13312" width="9.140625" style="23"/>
    <col min="13313" max="13313" width="2.7109375" style="23" customWidth="1"/>
    <col min="13314" max="13314" width="30.42578125" style="23" customWidth="1"/>
    <col min="13315" max="13315" width="18.7109375" style="23" customWidth="1"/>
    <col min="13316" max="13316" width="9.7109375" style="23" customWidth="1"/>
    <col min="13317" max="13318" width="18.7109375" style="23" customWidth="1"/>
    <col min="13319" max="13568" width="9.140625" style="23"/>
    <col min="13569" max="13569" width="2.7109375" style="23" customWidth="1"/>
    <col min="13570" max="13570" width="30.42578125" style="23" customWidth="1"/>
    <col min="13571" max="13571" width="18.7109375" style="23" customWidth="1"/>
    <col min="13572" max="13572" width="9.7109375" style="23" customWidth="1"/>
    <col min="13573" max="13574" width="18.7109375" style="23" customWidth="1"/>
    <col min="13575" max="13824" width="9.140625" style="23"/>
    <col min="13825" max="13825" width="2.7109375" style="23" customWidth="1"/>
    <col min="13826" max="13826" width="30.42578125" style="23" customWidth="1"/>
    <col min="13827" max="13827" width="18.7109375" style="23" customWidth="1"/>
    <col min="13828" max="13828" width="9.7109375" style="23" customWidth="1"/>
    <col min="13829" max="13830" width="18.7109375" style="23" customWidth="1"/>
    <col min="13831" max="14080" width="9.140625" style="23"/>
    <col min="14081" max="14081" width="2.7109375" style="23" customWidth="1"/>
    <col min="14082" max="14082" width="30.42578125" style="23" customWidth="1"/>
    <col min="14083" max="14083" width="18.7109375" style="23" customWidth="1"/>
    <col min="14084" max="14084" width="9.7109375" style="23" customWidth="1"/>
    <col min="14085" max="14086" width="18.7109375" style="23" customWidth="1"/>
    <col min="14087" max="14336" width="9.140625" style="23"/>
    <col min="14337" max="14337" width="2.7109375" style="23" customWidth="1"/>
    <col min="14338" max="14338" width="30.42578125" style="23" customWidth="1"/>
    <col min="14339" max="14339" width="18.7109375" style="23" customWidth="1"/>
    <col min="14340" max="14340" width="9.7109375" style="23" customWidth="1"/>
    <col min="14341" max="14342" width="18.7109375" style="23" customWidth="1"/>
    <col min="14343" max="14592" width="9.140625" style="23"/>
    <col min="14593" max="14593" width="2.7109375" style="23" customWidth="1"/>
    <col min="14594" max="14594" width="30.42578125" style="23" customWidth="1"/>
    <col min="14595" max="14595" width="18.7109375" style="23" customWidth="1"/>
    <col min="14596" max="14596" width="9.7109375" style="23" customWidth="1"/>
    <col min="14597" max="14598" width="18.7109375" style="23" customWidth="1"/>
    <col min="14599" max="14848" width="9.140625" style="23"/>
    <col min="14849" max="14849" width="2.7109375" style="23" customWidth="1"/>
    <col min="14850" max="14850" width="30.42578125" style="23" customWidth="1"/>
    <col min="14851" max="14851" width="18.7109375" style="23" customWidth="1"/>
    <col min="14852" max="14852" width="9.7109375" style="23" customWidth="1"/>
    <col min="14853" max="14854" width="18.7109375" style="23" customWidth="1"/>
    <col min="14855" max="15104" width="9.140625" style="23"/>
    <col min="15105" max="15105" width="2.7109375" style="23" customWidth="1"/>
    <col min="15106" max="15106" width="30.42578125" style="23" customWidth="1"/>
    <col min="15107" max="15107" width="18.7109375" style="23" customWidth="1"/>
    <col min="15108" max="15108" width="9.7109375" style="23" customWidth="1"/>
    <col min="15109" max="15110" width="18.7109375" style="23" customWidth="1"/>
    <col min="15111" max="15360" width="9.140625" style="23"/>
    <col min="15361" max="15361" width="2.7109375" style="23" customWidth="1"/>
    <col min="15362" max="15362" width="30.42578125" style="23" customWidth="1"/>
    <col min="15363" max="15363" width="18.7109375" style="23" customWidth="1"/>
    <col min="15364" max="15364" width="9.7109375" style="23" customWidth="1"/>
    <col min="15365" max="15366" width="18.7109375" style="23" customWidth="1"/>
    <col min="15367" max="15616" width="9.140625" style="23"/>
    <col min="15617" max="15617" width="2.7109375" style="23" customWidth="1"/>
    <col min="15618" max="15618" width="30.42578125" style="23" customWidth="1"/>
    <col min="15619" max="15619" width="18.7109375" style="23" customWidth="1"/>
    <col min="15620" max="15620" width="9.7109375" style="23" customWidth="1"/>
    <col min="15621" max="15622" width="18.7109375" style="23" customWidth="1"/>
    <col min="15623" max="15872" width="9.140625" style="23"/>
    <col min="15873" max="15873" width="2.7109375" style="23" customWidth="1"/>
    <col min="15874" max="15874" width="30.42578125" style="23" customWidth="1"/>
    <col min="15875" max="15875" width="18.7109375" style="23" customWidth="1"/>
    <col min="15876" max="15876" width="9.7109375" style="23" customWidth="1"/>
    <col min="15877" max="15878" width="18.7109375" style="23" customWidth="1"/>
    <col min="15879" max="16128" width="9.140625" style="23"/>
    <col min="16129" max="16129" width="2.7109375" style="23" customWidth="1"/>
    <col min="16130" max="16130" width="30.42578125" style="23" customWidth="1"/>
    <col min="16131" max="16131" width="18.7109375" style="23" customWidth="1"/>
    <col min="16132" max="16132" width="9.7109375" style="23" customWidth="1"/>
    <col min="16133" max="16134" width="18.7109375" style="23" customWidth="1"/>
    <col min="16135" max="16384" width="9.140625" style="23"/>
  </cols>
  <sheetData>
    <row r="1" spans="2:6" s="1" customFormat="1" ht="21.95" customHeight="1" x14ac:dyDescent="0.25"/>
    <row r="2" spans="2:6" s="1" customFormat="1" ht="21.95" customHeight="1" thickBot="1" x14ac:dyDescent="0.3">
      <c r="E2" s="2"/>
      <c r="F2" s="2"/>
    </row>
    <row r="3" spans="2:6" s="6" customFormat="1" ht="20.100000000000001" customHeight="1" x14ac:dyDescent="0.25">
      <c r="B3" s="3" t="s">
        <v>18</v>
      </c>
      <c r="C3" s="4">
        <v>0</v>
      </c>
      <c r="D3" s="5" t="s">
        <v>1</v>
      </c>
    </row>
    <row r="4" spans="2:6" s="6" customFormat="1" ht="20.100000000000001" customHeight="1" thickBot="1" x14ac:dyDescent="0.3">
      <c r="B4" s="8" t="s">
        <v>19</v>
      </c>
      <c r="C4" s="9">
        <v>0</v>
      </c>
      <c r="D4" s="24" t="s">
        <v>1</v>
      </c>
    </row>
    <row r="5" spans="2:6" s="6" customFormat="1" ht="20.100000000000001" customHeight="1" x14ac:dyDescent="0.25">
      <c r="B5" s="8" t="s">
        <v>20</v>
      </c>
      <c r="C5" s="9">
        <v>0</v>
      </c>
      <c r="D5" s="10" t="s">
        <v>1</v>
      </c>
      <c r="E5" s="11" t="s">
        <v>3</v>
      </c>
      <c r="F5" s="5" t="s">
        <v>4</v>
      </c>
    </row>
    <row r="6" spans="2:6" s="6" customFormat="1" ht="20.100000000000001" customHeight="1" x14ac:dyDescent="0.25">
      <c r="B6" s="12" t="s">
        <v>5</v>
      </c>
      <c r="C6" s="13">
        <f>3.141592654*((($C$3/2)^2)-(($C$4/2)^2))*$C$5*0.00000855</f>
        <v>0</v>
      </c>
      <c r="D6" s="14" t="s">
        <v>6</v>
      </c>
      <c r="E6" s="15">
        <v>0</v>
      </c>
      <c r="F6" s="16">
        <f>E6*C6</f>
        <v>0</v>
      </c>
    </row>
    <row r="7" spans="2:6" s="6" customFormat="1" ht="20.100000000000001" customHeight="1" x14ac:dyDescent="0.25">
      <c r="B7" s="12" t="s">
        <v>21</v>
      </c>
      <c r="C7" s="13">
        <f>3.141592654*((($C$3/2)^2)-(($C$4/2)^2))*$C$5*0.0000089</f>
        <v>0</v>
      </c>
      <c r="D7" s="14" t="s">
        <v>6</v>
      </c>
      <c r="E7" s="15">
        <v>0</v>
      </c>
      <c r="F7" s="16">
        <f t="shared" ref="F7:F13" si="0">E7*C7</f>
        <v>0</v>
      </c>
    </row>
    <row r="8" spans="2:6" s="6" customFormat="1" ht="20.100000000000001" customHeight="1" x14ac:dyDescent="0.25">
      <c r="B8" s="12" t="s">
        <v>8</v>
      </c>
      <c r="C8" s="13">
        <f>3.141592654*((($C$3/2)^2)-(($C$4/2)^2))*$C$5*0.0000027</f>
        <v>0</v>
      </c>
      <c r="D8" s="14" t="s">
        <v>6</v>
      </c>
      <c r="E8" s="15">
        <v>0</v>
      </c>
      <c r="F8" s="16">
        <f t="shared" si="0"/>
        <v>0</v>
      </c>
    </row>
    <row r="9" spans="2:6" s="6" customFormat="1" ht="20.100000000000001" customHeight="1" x14ac:dyDescent="0.25">
      <c r="B9" s="12" t="s">
        <v>9</v>
      </c>
      <c r="C9" s="13">
        <f>3.141592654*((($C$3/2)^2)-(($C$4/2)^2))*$C$5*0.00000785</f>
        <v>0</v>
      </c>
      <c r="D9" s="14" t="s">
        <v>6</v>
      </c>
      <c r="E9" s="15">
        <v>0</v>
      </c>
      <c r="F9" s="16">
        <f t="shared" si="0"/>
        <v>0</v>
      </c>
    </row>
    <row r="10" spans="2:6" s="6" customFormat="1" ht="20.100000000000001" customHeight="1" x14ac:dyDescent="0.25">
      <c r="B10" s="12" t="s">
        <v>10</v>
      </c>
      <c r="C10" s="13">
        <f>3.141592654*((($C$3/2)^2)-(($C$4/2)^2))*$C$5*0.00000863</f>
        <v>0</v>
      </c>
      <c r="D10" s="14" t="s">
        <v>6</v>
      </c>
      <c r="E10" s="15">
        <v>0</v>
      </c>
      <c r="F10" s="16">
        <f t="shared" si="0"/>
        <v>0</v>
      </c>
    </row>
    <row r="11" spans="2:6" s="6" customFormat="1" ht="20.100000000000001" customHeight="1" x14ac:dyDescent="0.25">
      <c r="B11" s="12" t="s">
        <v>11</v>
      </c>
      <c r="C11" s="13">
        <f>3.141592654*((($C$3/2)^2)-(($C$4/2)^2))*$C$5*0.00000725</f>
        <v>0</v>
      </c>
      <c r="D11" s="14" t="s">
        <v>6</v>
      </c>
      <c r="E11" s="15">
        <v>0</v>
      </c>
      <c r="F11" s="16">
        <f t="shared" si="0"/>
        <v>0</v>
      </c>
    </row>
    <row r="12" spans="2:6" s="6" customFormat="1" ht="20.100000000000001" customHeight="1" x14ac:dyDescent="0.25">
      <c r="B12" s="12" t="s">
        <v>12</v>
      </c>
      <c r="C12" s="13">
        <f>3.141592654*((($C$3/2)^2)-(($C$4/2)^2))*$C$5*0.0000015</f>
        <v>0</v>
      </c>
      <c r="D12" s="14" t="s">
        <v>6</v>
      </c>
      <c r="E12" s="15">
        <v>0</v>
      </c>
      <c r="F12" s="16">
        <f t="shared" si="0"/>
        <v>0</v>
      </c>
    </row>
    <row r="13" spans="2:6" s="6" customFormat="1" ht="20.100000000000001" customHeight="1" thickBot="1" x14ac:dyDescent="0.3">
      <c r="B13" s="17" t="s">
        <v>13</v>
      </c>
      <c r="C13" s="18">
        <f>3.141592654*((($C$3/2)^2)-(($C$4/2)^2))*$C$5*0.0000012</f>
        <v>0</v>
      </c>
      <c r="D13" s="19" t="s">
        <v>6</v>
      </c>
      <c r="E13" s="20">
        <v>0</v>
      </c>
      <c r="F13" s="21">
        <f t="shared" si="0"/>
        <v>0</v>
      </c>
    </row>
    <row r="14" spans="2:6" ht="20.100000000000001" customHeight="1" x14ac:dyDescent="0.25"/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showGridLines="0" workbookViewId="0">
      <selection activeCell="C3" sqref="C3"/>
    </sheetView>
  </sheetViews>
  <sheetFormatPr defaultRowHeight="23.25" x14ac:dyDescent="0.35"/>
  <cols>
    <col min="1" max="1" width="2.28515625" style="31" customWidth="1"/>
    <col min="2" max="2" width="30.42578125" style="31" customWidth="1"/>
    <col min="3" max="3" width="18.7109375" style="31" customWidth="1"/>
    <col min="4" max="4" width="9.7109375" style="31" customWidth="1"/>
    <col min="5" max="6" width="18.7109375" style="31" customWidth="1"/>
    <col min="7" max="7" width="9.7109375" style="31" customWidth="1"/>
    <col min="8" max="8" width="9.140625" style="31"/>
    <col min="9" max="9" width="9.7109375" style="31" customWidth="1"/>
    <col min="10" max="256" width="9.140625" style="31"/>
    <col min="257" max="257" width="2.28515625" style="31" customWidth="1"/>
    <col min="258" max="258" width="30.42578125" style="31" customWidth="1"/>
    <col min="259" max="259" width="18.7109375" style="31" customWidth="1"/>
    <col min="260" max="260" width="9.7109375" style="31" customWidth="1"/>
    <col min="261" max="262" width="18.7109375" style="31" customWidth="1"/>
    <col min="263" max="263" width="9.7109375" style="31" customWidth="1"/>
    <col min="264" max="264" width="9.140625" style="31"/>
    <col min="265" max="265" width="9.7109375" style="31" customWidth="1"/>
    <col min="266" max="512" width="9.140625" style="31"/>
    <col min="513" max="513" width="2.28515625" style="31" customWidth="1"/>
    <col min="514" max="514" width="30.42578125" style="31" customWidth="1"/>
    <col min="515" max="515" width="18.7109375" style="31" customWidth="1"/>
    <col min="516" max="516" width="9.7109375" style="31" customWidth="1"/>
    <col min="517" max="518" width="18.7109375" style="31" customWidth="1"/>
    <col min="519" max="519" width="9.7109375" style="31" customWidth="1"/>
    <col min="520" max="520" width="9.140625" style="31"/>
    <col min="521" max="521" width="9.7109375" style="31" customWidth="1"/>
    <col min="522" max="768" width="9.140625" style="31"/>
    <col min="769" max="769" width="2.28515625" style="31" customWidth="1"/>
    <col min="770" max="770" width="30.42578125" style="31" customWidth="1"/>
    <col min="771" max="771" width="18.7109375" style="31" customWidth="1"/>
    <col min="772" max="772" width="9.7109375" style="31" customWidth="1"/>
    <col min="773" max="774" width="18.7109375" style="31" customWidth="1"/>
    <col min="775" max="775" width="9.7109375" style="31" customWidth="1"/>
    <col min="776" max="776" width="9.140625" style="31"/>
    <col min="777" max="777" width="9.7109375" style="31" customWidth="1"/>
    <col min="778" max="1024" width="9.140625" style="31"/>
    <col min="1025" max="1025" width="2.28515625" style="31" customWidth="1"/>
    <col min="1026" max="1026" width="30.42578125" style="31" customWidth="1"/>
    <col min="1027" max="1027" width="18.7109375" style="31" customWidth="1"/>
    <col min="1028" max="1028" width="9.7109375" style="31" customWidth="1"/>
    <col min="1029" max="1030" width="18.7109375" style="31" customWidth="1"/>
    <col min="1031" max="1031" width="9.7109375" style="31" customWidth="1"/>
    <col min="1032" max="1032" width="9.140625" style="31"/>
    <col min="1033" max="1033" width="9.7109375" style="31" customWidth="1"/>
    <col min="1034" max="1280" width="9.140625" style="31"/>
    <col min="1281" max="1281" width="2.28515625" style="31" customWidth="1"/>
    <col min="1282" max="1282" width="30.42578125" style="31" customWidth="1"/>
    <col min="1283" max="1283" width="18.7109375" style="31" customWidth="1"/>
    <col min="1284" max="1284" width="9.7109375" style="31" customWidth="1"/>
    <col min="1285" max="1286" width="18.7109375" style="31" customWidth="1"/>
    <col min="1287" max="1287" width="9.7109375" style="31" customWidth="1"/>
    <col min="1288" max="1288" width="9.140625" style="31"/>
    <col min="1289" max="1289" width="9.7109375" style="31" customWidth="1"/>
    <col min="1290" max="1536" width="9.140625" style="31"/>
    <col min="1537" max="1537" width="2.28515625" style="31" customWidth="1"/>
    <col min="1538" max="1538" width="30.42578125" style="31" customWidth="1"/>
    <col min="1539" max="1539" width="18.7109375" style="31" customWidth="1"/>
    <col min="1540" max="1540" width="9.7109375" style="31" customWidth="1"/>
    <col min="1541" max="1542" width="18.7109375" style="31" customWidth="1"/>
    <col min="1543" max="1543" width="9.7109375" style="31" customWidth="1"/>
    <col min="1544" max="1544" width="9.140625" style="31"/>
    <col min="1545" max="1545" width="9.7109375" style="31" customWidth="1"/>
    <col min="1546" max="1792" width="9.140625" style="31"/>
    <col min="1793" max="1793" width="2.28515625" style="31" customWidth="1"/>
    <col min="1794" max="1794" width="30.42578125" style="31" customWidth="1"/>
    <col min="1795" max="1795" width="18.7109375" style="31" customWidth="1"/>
    <col min="1796" max="1796" width="9.7109375" style="31" customWidth="1"/>
    <col min="1797" max="1798" width="18.7109375" style="31" customWidth="1"/>
    <col min="1799" max="1799" width="9.7109375" style="31" customWidth="1"/>
    <col min="1800" max="1800" width="9.140625" style="31"/>
    <col min="1801" max="1801" width="9.7109375" style="31" customWidth="1"/>
    <col min="1802" max="2048" width="9.140625" style="31"/>
    <col min="2049" max="2049" width="2.28515625" style="31" customWidth="1"/>
    <col min="2050" max="2050" width="30.42578125" style="31" customWidth="1"/>
    <col min="2051" max="2051" width="18.7109375" style="31" customWidth="1"/>
    <col min="2052" max="2052" width="9.7109375" style="31" customWidth="1"/>
    <col min="2053" max="2054" width="18.7109375" style="31" customWidth="1"/>
    <col min="2055" max="2055" width="9.7109375" style="31" customWidth="1"/>
    <col min="2056" max="2056" width="9.140625" style="31"/>
    <col min="2057" max="2057" width="9.7109375" style="31" customWidth="1"/>
    <col min="2058" max="2304" width="9.140625" style="31"/>
    <col min="2305" max="2305" width="2.28515625" style="31" customWidth="1"/>
    <col min="2306" max="2306" width="30.42578125" style="31" customWidth="1"/>
    <col min="2307" max="2307" width="18.7109375" style="31" customWidth="1"/>
    <col min="2308" max="2308" width="9.7109375" style="31" customWidth="1"/>
    <col min="2309" max="2310" width="18.7109375" style="31" customWidth="1"/>
    <col min="2311" max="2311" width="9.7109375" style="31" customWidth="1"/>
    <col min="2312" max="2312" width="9.140625" style="31"/>
    <col min="2313" max="2313" width="9.7109375" style="31" customWidth="1"/>
    <col min="2314" max="2560" width="9.140625" style="31"/>
    <col min="2561" max="2561" width="2.28515625" style="31" customWidth="1"/>
    <col min="2562" max="2562" width="30.42578125" style="31" customWidth="1"/>
    <col min="2563" max="2563" width="18.7109375" style="31" customWidth="1"/>
    <col min="2564" max="2564" width="9.7109375" style="31" customWidth="1"/>
    <col min="2565" max="2566" width="18.7109375" style="31" customWidth="1"/>
    <col min="2567" max="2567" width="9.7109375" style="31" customWidth="1"/>
    <col min="2568" max="2568" width="9.140625" style="31"/>
    <col min="2569" max="2569" width="9.7109375" style="31" customWidth="1"/>
    <col min="2570" max="2816" width="9.140625" style="31"/>
    <col min="2817" max="2817" width="2.28515625" style="31" customWidth="1"/>
    <col min="2818" max="2818" width="30.42578125" style="31" customWidth="1"/>
    <col min="2819" max="2819" width="18.7109375" style="31" customWidth="1"/>
    <col min="2820" max="2820" width="9.7109375" style="31" customWidth="1"/>
    <col min="2821" max="2822" width="18.7109375" style="31" customWidth="1"/>
    <col min="2823" max="2823" width="9.7109375" style="31" customWidth="1"/>
    <col min="2824" max="2824" width="9.140625" style="31"/>
    <col min="2825" max="2825" width="9.7109375" style="31" customWidth="1"/>
    <col min="2826" max="3072" width="9.140625" style="31"/>
    <col min="3073" max="3073" width="2.28515625" style="31" customWidth="1"/>
    <col min="3074" max="3074" width="30.42578125" style="31" customWidth="1"/>
    <col min="3075" max="3075" width="18.7109375" style="31" customWidth="1"/>
    <col min="3076" max="3076" width="9.7109375" style="31" customWidth="1"/>
    <col min="3077" max="3078" width="18.7109375" style="31" customWidth="1"/>
    <col min="3079" max="3079" width="9.7109375" style="31" customWidth="1"/>
    <col min="3080" max="3080" width="9.140625" style="31"/>
    <col min="3081" max="3081" width="9.7109375" style="31" customWidth="1"/>
    <col min="3082" max="3328" width="9.140625" style="31"/>
    <col min="3329" max="3329" width="2.28515625" style="31" customWidth="1"/>
    <col min="3330" max="3330" width="30.42578125" style="31" customWidth="1"/>
    <col min="3331" max="3331" width="18.7109375" style="31" customWidth="1"/>
    <col min="3332" max="3332" width="9.7109375" style="31" customWidth="1"/>
    <col min="3333" max="3334" width="18.7109375" style="31" customWidth="1"/>
    <col min="3335" max="3335" width="9.7109375" style="31" customWidth="1"/>
    <col min="3336" max="3336" width="9.140625" style="31"/>
    <col min="3337" max="3337" width="9.7109375" style="31" customWidth="1"/>
    <col min="3338" max="3584" width="9.140625" style="31"/>
    <col min="3585" max="3585" width="2.28515625" style="31" customWidth="1"/>
    <col min="3586" max="3586" width="30.42578125" style="31" customWidth="1"/>
    <col min="3587" max="3587" width="18.7109375" style="31" customWidth="1"/>
    <col min="3588" max="3588" width="9.7109375" style="31" customWidth="1"/>
    <col min="3589" max="3590" width="18.7109375" style="31" customWidth="1"/>
    <col min="3591" max="3591" width="9.7109375" style="31" customWidth="1"/>
    <col min="3592" max="3592" width="9.140625" style="31"/>
    <col min="3593" max="3593" width="9.7109375" style="31" customWidth="1"/>
    <col min="3594" max="3840" width="9.140625" style="31"/>
    <col min="3841" max="3841" width="2.28515625" style="31" customWidth="1"/>
    <col min="3842" max="3842" width="30.42578125" style="31" customWidth="1"/>
    <col min="3843" max="3843" width="18.7109375" style="31" customWidth="1"/>
    <col min="3844" max="3844" width="9.7109375" style="31" customWidth="1"/>
    <col min="3845" max="3846" width="18.7109375" style="31" customWidth="1"/>
    <col min="3847" max="3847" width="9.7109375" style="31" customWidth="1"/>
    <col min="3848" max="3848" width="9.140625" style="31"/>
    <col min="3849" max="3849" width="9.7109375" style="31" customWidth="1"/>
    <col min="3850" max="4096" width="9.140625" style="31"/>
    <col min="4097" max="4097" width="2.28515625" style="31" customWidth="1"/>
    <col min="4098" max="4098" width="30.42578125" style="31" customWidth="1"/>
    <col min="4099" max="4099" width="18.7109375" style="31" customWidth="1"/>
    <col min="4100" max="4100" width="9.7109375" style="31" customWidth="1"/>
    <col min="4101" max="4102" width="18.7109375" style="31" customWidth="1"/>
    <col min="4103" max="4103" width="9.7109375" style="31" customWidth="1"/>
    <col min="4104" max="4104" width="9.140625" style="31"/>
    <col min="4105" max="4105" width="9.7109375" style="31" customWidth="1"/>
    <col min="4106" max="4352" width="9.140625" style="31"/>
    <col min="4353" max="4353" width="2.28515625" style="31" customWidth="1"/>
    <col min="4354" max="4354" width="30.42578125" style="31" customWidth="1"/>
    <col min="4355" max="4355" width="18.7109375" style="31" customWidth="1"/>
    <col min="4356" max="4356" width="9.7109375" style="31" customWidth="1"/>
    <col min="4357" max="4358" width="18.7109375" style="31" customWidth="1"/>
    <col min="4359" max="4359" width="9.7109375" style="31" customWidth="1"/>
    <col min="4360" max="4360" width="9.140625" style="31"/>
    <col min="4361" max="4361" width="9.7109375" style="31" customWidth="1"/>
    <col min="4362" max="4608" width="9.140625" style="31"/>
    <col min="4609" max="4609" width="2.28515625" style="31" customWidth="1"/>
    <col min="4610" max="4610" width="30.42578125" style="31" customWidth="1"/>
    <col min="4611" max="4611" width="18.7109375" style="31" customWidth="1"/>
    <col min="4612" max="4612" width="9.7109375" style="31" customWidth="1"/>
    <col min="4613" max="4614" width="18.7109375" style="31" customWidth="1"/>
    <col min="4615" max="4615" width="9.7109375" style="31" customWidth="1"/>
    <col min="4616" max="4616" width="9.140625" style="31"/>
    <col min="4617" max="4617" width="9.7109375" style="31" customWidth="1"/>
    <col min="4618" max="4864" width="9.140625" style="31"/>
    <col min="4865" max="4865" width="2.28515625" style="31" customWidth="1"/>
    <col min="4866" max="4866" width="30.42578125" style="31" customWidth="1"/>
    <col min="4867" max="4867" width="18.7109375" style="31" customWidth="1"/>
    <col min="4868" max="4868" width="9.7109375" style="31" customWidth="1"/>
    <col min="4869" max="4870" width="18.7109375" style="31" customWidth="1"/>
    <col min="4871" max="4871" width="9.7109375" style="31" customWidth="1"/>
    <col min="4872" max="4872" width="9.140625" style="31"/>
    <col min="4873" max="4873" width="9.7109375" style="31" customWidth="1"/>
    <col min="4874" max="5120" width="9.140625" style="31"/>
    <col min="5121" max="5121" width="2.28515625" style="31" customWidth="1"/>
    <col min="5122" max="5122" width="30.42578125" style="31" customWidth="1"/>
    <col min="5123" max="5123" width="18.7109375" style="31" customWidth="1"/>
    <col min="5124" max="5124" width="9.7109375" style="31" customWidth="1"/>
    <col min="5125" max="5126" width="18.7109375" style="31" customWidth="1"/>
    <col min="5127" max="5127" width="9.7109375" style="31" customWidth="1"/>
    <col min="5128" max="5128" width="9.140625" style="31"/>
    <col min="5129" max="5129" width="9.7109375" style="31" customWidth="1"/>
    <col min="5130" max="5376" width="9.140625" style="31"/>
    <col min="5377" max="5377" width="2.28515625" style="31" customWidth="1"/>
    <col min="5378" max="5378" width="30.42578125" style="31" customWidth="1"/>
    <col min="5379" max="5379" width="18.7109375" style="31" customWidth="1"/>
    <col min="5380" max="5380" width="9.7109375" style="31" customWidth="1"/>
    <col min="5381" max="5382" width="18.7109375" style="31" customWidth="1"/>
    <col min="5383" max="5383" width="9.7109375" style="31" customWidth="1"/>
    <col min="5384" max="5384" width="9.140625" style="31"/>
    <col min="5385" max="5385" width="9.7109375" style="31" customWidth="1"/>
    <col min="5386" max="5632" width="9.140625" style="31"/>
    <col min="5633" max="5633" width="2.28515625" style="31" customWidth="1"/>
    <col min="5634" max="5634" width="30.42578125" style="31" customWidth="1"/>
    <col min="5635" max="5635" width="18.7109375" style="31" customWidth="1"/>
    <col min="5636" max="5636" width="9.7109375" style="31" customWidth="1"/>
    <col min="5637" max="5638" width="18.7109375" style="31" customWidth="1"/>
    <col min="5639" max="5639" width="9.7109375" style="31" customWidth="1"/>
    <col min="5640" max="5640" width="9.140625" style="31"/>
    <col min="5641" max="5641" width="9.7109375" style="31" customWidth="1"/>
    <col min="5642" max="5888" width="9.140625" style="31"/>
    <col min="5889" max="5889" width="2.28515625" style="31" customWidth="1"/>
    <col min="5890" max="5890" width="30.42578125" style="31" customWidth="1"/>
    <col min="5891" max="5891" width="18.7109375" style="31" customWidth="1"/>
    <col min="5892" max="5892" width="9.7109375" style="31" customWidth="1"/>
    <col min="5893" max="5894" width="18.7109375" style="31" customWidth="1"/>
    <col min="5895" max="5895" width="9.7109375" style="31" customWidth="1"/>
    <col min="5896" max="5896" width="9.140625" style="31"/>
    <col min="5897" max="5897" width="9.7109375" style="31" customWidth="1"/>
    <col min="5898" max="6144" width="9.140625" style="31"/>
    <col min="6145" max="6145" width="2.28515625" style="31" customWidth="1"/>
    <col min="6146" max="6146" width="30.42578125" style="31" customWidth="1"/>
    <col min="6147" max="6147" width="18.7109375" style="31" customWidth="1"/>
    <col min="6148" max="6148" width="9.7109375" style="31" customWidth="1"/>
    <col min="6149" max="6150" width="18.7109375" style="31" customWidth="1"/>
    <col min="6151" max="6151" width="9.7109375" style="31" customWidth="1"/>
    <col min="6152" max="6152" width="9.140625" style="31"/>
    <col min="6153" max="6153" width="9.7109375" style="31" customWidth="1"/>
    <col min="6154" max="6400" width="9.140625" style="31"/>
    <col min="6401" max="6401" width="2.28515625" style="31" customWidth="1"/>
    <col min="6402" max="6402" width="30.42578125" style="31" customWidth="1"/>
    <col min="6403" max="6403" width="18.7109375" style="31" customWidth="1"/>
    <col min="6404" max="6404" width="9.7109375" style="31" customWidth="1"/>
    <col min="6405" max="6406" width="18.7109375" style="31" customWidth="1"/>
    <col min="6407" max="6407" width="9.7109375" style="31" customWidth="1"/>
    <col min="6408" max="6408" width="9.140625" style="31"/>
    <col min="6409" max="6409" width="9.7109375" style="31" customWidth="1"/>
    <col min="6410" max="6656" width="9.140625" style="31"/>
    <col min="6657" max="6657" width="2.28515625" style="31" customWidth="1"/>
    <col min="6658" max="6658" width="30.42578125" style="31" customWidth="1"/>
    <col min="6659" max="6659" width="18.7109375" style="31" customWidth="1"/>
    <col min="6660" max="6660" width="9.7109375" style="31" customWidth="1"/>
    <col min="6661" max="6662" width="18.7109375" style="31" customWidth="1"/>
    <col min="6663" max="6663" width="9.7109375" style="31" customWidth="1"/>
    <col min="6664" max="6664" width="9.140625" style="31"/>
    <col min="6665" max="6665" width="9.7109375" style="31" customWidth="1"/>
    <col min="6666" max="6912" width="9.140625" style="31"/>
    <col min="6913" max="6913" width="2.28515625" style="31" customWidth="1"/>
    <col min="6914" max="6914" width="30.42578125" style="31" customWidth="1"/>
    <col min="6915" max="6915" width="18.7109375" style="31" customWidth="1"/>
    <col min="6916" max="6916" width="9.7109375" style="31" customWidth="1"/>
    <col min="6917" max="6918" width="18.7109375" style="31" customWidth="1"/>
    <col min="6919" max="6919" width="9.7109375" style="31" customWidth="1"/>
    <col min="6920" max="6920" width="9.140625" style="31"/>
    <col min="6921" max="6921" width="9.7109375" style="31" customWidth="1"/>
    <col min="6922" max="7168" width="9.140625" style="31"/>
    <col min="7169" max="7169" width="2.28515625" style="31" customWidth="1"/>
    <col min="7170" max="7170" width="30.42578125" style="31" customWidth="1"/>
    <col min="7171" max="7171" width="18.7109375" style="31" customWidth="1"/>
    <col min="7172" max="7172" width="9.7109375" style="31" customWidth="1"/>
    <col min="7173" max="7174" width="18.7109375" style="31" customWidth="1"/>
    <col min="7175" max="7175" width="9.7109375" style="31" customWidth="1"/>
    <col min="7176" max="7176" width="9.140625" style="31"/>
    <col min="7177" max="7177" width="9.7109375" style="31" customWidth="1"/>
    <col min="7178" max="7424" width="9.140625" style="31"/>
    <col min="7425" max="7425" width="2.28515625" style="31" customWidth="1"/>
    <col min="7426" max="7426" width="30.42578125" style="31" customWidth="1"/>
    <col min="7427" max="7427" width="18.7109375" style="31" customWidth="1"/>
    <col min="7428" max="7428" width="9.7109375" style="31" customWidth="1"/>
    <col min="7429" max="7430" width="18.7109375" style="31" customWidth="1"/>
    <col min="7431" max="7431" width="9.7109375" style="31" customWidth="1"/>
    <col min="7432" max="7432" width="9.140625" style="31"/>
    <col min="7433" max="7433" width="9.7109375" style="31" customWidth="1"/>
    <col min="7434" max="7680" width="9.140625" style="31"/>
    <col min="7681" max="7681" width="2.28515625" style="31" customWidth="1"/>
    <col min="7682" max="7682" width="30.42578125" style="31" customWidth="1"/>
    <col min="7683" max="7683" width="18.7109375" style="31" customWidth="1"/>
    <col min="7684" max="7684" width="9.7109375" style="31" customWidth="1"/>
    <col min="7685" max="7686" width="18.7109375" style="31" customWidth="1"/>
    <col min="7687" max="7687" width="9.7109375" style="31" customWidth="1"/>
    <col min="7688" max="7688" width="9.140625" style="31"/>
    <col min="7689" max="7689" width="9.7109375" style="31" customWidth="1"/>
    <col min="7690" max="7936" width="9.140625" style="31"/>
    <col min="7937" max="7937" width="2.28515625" style="31" customWidth="1"/>
    <col min="7938" max="7938" width="30.42578125" style="31" customWidth="1"/>
    <col min="7939" max="7939" width="18.7109375" style="31" customWidth="1"/>
    <col min="7940" max="7940" width="9.7109375" style="31" customWidth="1"/>
    <col min="7941" max="7942" width="18.7109375" style="31" customWidth="1"/>
    <col min="7943" max="7943" width="9.7109375" style="31" customWidth="1"/>
    <col min="7944" max="7944" width="9.140625" style="31"/>
    <col min="7945" max="7945" width="9.7109375" style="31" customWidth="1"/>
    <col min="7946" max="8192" width="9.140625" style="31"/>
    <col min="8193" max="8193" width="2.28515625" style="31" customWidth="1"/>
    <col min="8194" max="8194" width="30.42578125" style="31" customWidth="1"/>
    <col min="8195" max="8195" width="18.7109375" style="31" customWidth="1"/>
    <col min="8196" max="8196" width="9.7109375" style="31" customWidth="1"/>
    <col min="8197" max="8198" width="18.7109375" style="31" customWidth="1"/>
    <col min="8199" max="8199" width="9.7109375" style="31" customWidth="1"/>
    <col min="8200" max="8200" width="9.140625" style="31"/>
    <col min="8201" max="8201" width="9.7109375" style="31" customWidth="1"/>
    <col min="8202" max="8448" width="9.140625" style="31"/>
    <col min="8449" max="8449" width="2.28515625" style="31" customWidth="1"/>
    <col min="8450" max="8450" width="30.42578125" style="31" customWidth="1"/>
    <col min="8451" max="8451" width="18.7109375" style="31" customWidth="1"/>
    <col min="8452" max="8452" width="9.7109375" style="31" customWidth="1"/>
    <col min="8453" max="8454" width="18.7109375" style="31" customWidth="1"/>
    <col min="8455" max="8455" width="9.7109375" style="31" customWidth="1"/>
    <col min="8456" max="8456" width="9.140625" style="31"/>
    <col min="8457" max="8457" width="9.7109375" style="31" customWidth="1"/>
    <col min="8458" max="8704" width="9.140625" style="31"/>
    <col min="8705" max="8705" width="2.28515625" style="31" customWidth="1"/>
    <col min="8706" max="8706" width="30.42578125" style="31" customWidth="1"/>
    <col min="8707" max="8707" width="18.7109375" style="31" customWidth="1"/>
    <col min="8708" max="8708" width="9.7109375" style="31" customWidth="1"/>
    <col min="8709" max="8710" width="18.7109375" style="31" customWidth="1"/>
    <col min="8711" max="8711" width="9.7109375" style="31" customWidth="1"/>
    <col min="8712" max="8712" width="9.140625" style="31"/>
    <col min="8713" max="8713" width="9.7109375" style="31" customWidth="1"/>
    <col min="8714" max="8960" width="9.140625" style="31"/>
    <col min="8961" max="8961" width="2.28515625" style="31" customWidth="1"/>
    <col min="8962" max="8962" width="30.42578125" style="31" customWidth="1"/>
    <col min="8963" max="8963" width="18.7109375" style="31" customWidth="1"/>
    <col min="8964" max="8964" width="9.7109375" style="31" customWidth="1"/>
    <col min="8965" max="8966" width="18.7109375" style="31" customWidth="1"/>
    <col min="8967" max="8967" width="9.7109375" style="31" customWidth="1"/>
    <col min="8968" max="8968" width="9.140625" style="31"/>
    <col min="8969" max="8969" width="9.7109375" style="31" customWidth="1"/>
    <col min="8970" max="9216" width="9.140625" style="31"/>
    <col min="9217" max="9217" width="2.28515625" style="31" customWidth="1"/>
    <col min="9218" max="9218" width="30.42578125" style="31" customWidth="1"/>
    <col min="9219" max="9219" width="18.7109375" style="31" customWidth="1"/>
    <col min="9220" max="9220" width="9.7109375" style="31" customWidth="1"/>
    <col min="9221" max="9222" width="18.7109375" style="31" customWidth="1"/>
    <col min="9223" max="9223" width="9.7109375" style="31" customWidth="1"/>
    <col min="9224" max="9224" width="9.140625" style="31"/>
    <col min="9225" max="9225" width="9.7109375" style="31" customWidth="1"/>
    <col min="9226" max="9472" width="9.140625" style="31"/>
    <col min="9473" max="9473" width="2.28515625" style="31" customWidth="1"/>
    <col min="9474" max="9474" width="30.42578125" style="31" customWidth="1"/>
    <col min="9475" max="9475" width="18.7109375" style="31" customWidth="1"/>
    <col min="9476" max="9476" width="9.7109375" style="31" customWidth="1"/>
    <col min="9477" max="9478" width="18.7109375" style="31" customWidth="1"/>
    <col min="9479" max="9479" width="9.7109375" style="31" customWidth="1"/>
    <col min="9480" max="9480" width="9.140625" style="31"/>
    <col min="9481" max="9481" width="9.7109375" style="31" customWidth="1"/>
    <col min="9482" max="9728" width="9.140625" style="31"/>
    <col min="9729" max="9729" width="2.28515625" style="31" customWidth="1"/>
    <col min="9730" max="9730" width="30.42578125" style="31" customWidth="1"/>
    <col min="9731" max="9731" width="18.7109375" style="31" customWidth="1"/>
    <col min="9732" max="9732" width="9.7109375" style="31" customWidth="1"/>
    <col min="9733" max="9734" width="18.7109375" style="31" customWidth="1"/>
    <col min="9735" max="9735" width="9.7109375" style="31" customWidth="1"/>
    <col min="9736" max="9736" width="9.140625" style="31"/>
    <col min="9737" max="9737" width="9.7109375" style="31" customWidth="1"/>
    <col min="9738" max="9984" width="9.140625" style="31"/>
    <col min="9985" max="9985" width="2.28515625" style="31" customWidth="1"/>
    <col min="9986" max="9986" width="30.42578125" style="31" customWidth="1"/>
    <col min="9987" max="9987" width="18.7109375" style="31" customWidth="1"/>
    <col min="9988" max="9988" width="9.7109375" style="31" customWidth="1"/>
    <col min="9989" max="9990" width="18.7109375" style="31" customWidth="1"/>
    <col min="9991" max="9991" width="9.7109375" style="31" customWidth="1"/>
    <col min="9992" max="9992" width="9.140625" style="31"/>
    <col min="9993" max="9993" width="9.7109375" style="31" customWidth="1"/>
    <col min="9994" max="10240" width="9.140625" style="31"/>
    <col min="10241" max="10241" width="2.28515625" style="31" customWidth="1"/>
    <col min="10242" max="10242" width="30.42578125" style="31" customWidth="1"/>
    <col min="10243" max="10243" width="18.7109375" style="31" customWidth="1"/>
    <col min="10244" max="10244" width="9.7109375" style="31" customWidth="1"/>
    <col min="10245" max="10246" width="18.7109375" style="31" customWidth="1"/>
    <col min="10247" max="10247" width="9.7109375" style="31" customWidth="1"/>
    <col min="10248" max="10248" width="9.140625" style="31"/>
    <col min="10249" max="10249" width="9.7109375" style="31" customWidth="1"/>
    <col min="10250" max="10496" width="9.140625" style="31"/>
    <col min="10497" max="10497" width="2.28515625" style="31" customWidth="1"/>
    <col min="10498" max="10498" width="30.42578125" style="31" customWidth="1"/>
    <col min="10499" max="10499" width="18.7109375" style="31" customWidth="1"/>
    <col min="10500" max="10500" width="9.7109375" style="31" customWidth="1"/>
    <col min="10501" max="10502" width="18.7109375" style="31" customWidth="1"/>
    <col min="10503" max="10503" width="9.7109375" style="31" customWidth="1"/>
    <col min="10504" max="10504" width="9.140625" style="31"/>
    <col min="10505" max="10505" width="9.7109375" style="31" customWidth="1"/>
    <col min="10506" max="10752" width="9.140625" style="31"/>
    <col min="10753" max="10753" width="2.28515625" style="31" customWidth="1"/>
    <col min="10754" max="10754" width="30.42578125" style="31" customWidth="1"/>
    <col min="10755" max="10755" width="18.7109375" style="31" customWidth="1"/>
    <col min="10756" max="10756" width="9.7109375" style="31" customWidth="1"/>
    <col min="10757" max="10758" width="18.7109375" style="31" customWidth="1"/>
    <col min="10759" max="10759" width="9.7109375" style="31" customWidth="1"/>
    <col min="10760" max="10760" width="9.140625" style="31"/>
    <col min="10761" max="10761" width="9.7109375" style="31" customWidth="1"/>
    <col min="10762" max="11008" width="9.140625" style="31"/>
    <col min="11009" max="11009" width="2.28515625" style="31" customWidth="1"/>
    <col min="11010" max="11010" width="30.42578125" style="31" customWidth="1"/>
    <col min="11011" max="11011" width="18.7109375" style="31" customWidth="1"/>
    <col min="11012" max="11012" width="9.7109375" style="31" customWidth="1"/>
    <col min="11013" max="11014" width="18.7109375" style="31" customWidth="1"/>
    <col min="11015" max="11015" width="9.7109375" style="31" customWidth="1"/>
    <col min="11016" max="11016" width="9.140625" style="31"/>
    <col min="11017" max="11017" width="9.7109375" style="31" customWidth="1"/>
    <col min="11018" max="11264" width="9.140625" style="31"/>
    <col min="11265" max="11265" width="2.28515625" style="31" customWidth="1"/>
    <col min="11266" max="11266" width="30.42578125" style="31" customWidth="1"/>
    <col min="11267" max="11267" width="18.7109375" style="31" customWidth="1"/>
    <col min="11268" max="11268" width="9.7109375" style="31" customWidth="1"/>
    <col min="11269" max="11270" width="18.7109375" style="31" customWidth="1"/>
    <col min="11271" max="11271" width="9.7109375" style="31" customWidth="1"/>
    <col min="11272" max="11272" width="9.140625" style="31"/>
    <col min="11273" max="11273" width="9.7109375" style="31" customWidth="1"/>
    <col min="11274" max="11520" width="9.140625" style="31"/>
    <col min="11521" max="11521" width="2.28515625" style="31" customWidth="1"/>
    <col min="11522" max="11522" width="30.42578125" style="31" customWidth="1"/>
    <col min="11523" max="11523" width="18.7109375" style="31" customWidth="1"/>
    <col min="11524" max="11524" width="9.7109375" style="31" customWidth="1"/>
    <col min="11525" max="11526" width="18.7109375" style="31" customWidth="1"/>
    <col min="11527" max="11527" width="9.7109375" style="31" customWidth="1"/>
    <col min="11528" max="11528" width="9.140625" style="31"/>
    <col min="11529" max="11529" width="9.7109375" style="31" customWidth="1"/>
    <col min="11530" max="11776" width="9.140625" style="31"/>
    <col min="11777" max="11777" width="2.28515625" style="31" customWidth="1"/>
    <col min="11778" max="11778" width="30.42578125" style="31" customWidth="1"/>
    <col min="11779" max="11779" width="18.7109375" style="31" customWidth="1"/>
    <col min="11780" max="11780" width="9.7109375" style="31" customWidth="1"/>
    <col min="11781" max="11782" width="18.7109375" style="31" customWidth="1"/>
    <col min="11783" max="11783" width="9.7109375" style="31" customWidth="1"/>
    <col min="11784" max="11784" width="9.140625" style="31"/>
    <col min="11785" max="11785" width="9.7109375" style="31" customWidth="1"/>
    <col min="11786" max="12032" width="9.140625" style="31"/>
    <col min="12033" max="12033" width="2.28515625" style="31" customWidth="1"/>
    <col min="12034" max="12034" width="30.42578125" style="31" customWidth="1"/>
    <col min="12035" max="12035" width="18.7109375" style="31" customWidth="1"/>
    <col min="12036" max="12036" width="9.7109375" style="31" customWidth="1"/>
    <col min="12037" max="12038" width="18.7109375" style="31" customWidth="1"/>
    <col min="12039" max="12039" width="9.7109375" style="31" customWidth="1"/>
    <col min="12040" max="12040" width="9.140625" style="31"/>
    <col min="12041" max="12041" width="9.7109375" style="31" customWidth="1"/>
    <col min="12042" max="12288" width="9.140625" style="31"/>
    <col min="12289" max="12289" width="2.28515625" style="31" customWidth="1"/>
    <col min="12290" max="12290" width="30.42578125" style="31" customWidth="1"/>
    <col min="12291" max="12291" width="18.7109375" style="31" customWidth="1"/>
    <col min="12292" max="12292" width="9.7109375" style="31" customWidth="1"/>
    <col min="12293" max="12294" width="18.7109375" style="31" customWidth="1"/>
    <col min="12295" max="12295" width="9.7109375" style="31" customWidth="1"/>
    <col min="12296" max="12296" width="9.140625" style="31"/>
    <col min="12297" max="12297" width="9.7109375" style="31" customWidth="1"/>
    <col min="12298" max="12544" width="9.140625" style="31"/>
    <col min="12545" max="12545" width="2.28515625" style="31" customWidth="1"/>
    <col min="12546" max="12546" width="30.42578125" style="31" customWidth="1"/>
    <col min="12547" max="12547" width="18.7109375" style="31" customWidth="1"/>
    <col min="12548" max="12548" width="9.7109375" style="31" customWidth="1"/>
    <col min="12549" max="12550" width="18.7109375" style="31" customWidth="1"/>
    <col min="12551" max="12551" width="9.7109375" style="31" customWidth="1"/>
    <col min="12552" max="12552" width="9.140625" style="31"/>
    <col min="12553" max="12553" width="9.7109375" style="31" customWidth="1"/>
    <col min="12554" max="12800" width="9.140625" style="31"/>
    <col min="12801" max="12801" width="2.28515625" style="31" customWidth="1"/>
    <col min="12802" max="12802" width="30.42578125" style="31" customWidth="1"/>
    <col min="12803" max="12803" width="18.7109375" style="31" customWidth="1"/>
    <col min="12804" max="12804" width="9.7109375" style="31" customWidth="1"/>
    <col min="12805" max="12806" width="18.7109375" style="31" customWidth="1"/>
    <col min="12807" max="12807" width="9.7109375" style="31" customWidth="1"/>
    <col min="12808" max="12808" width="9.140625" style="31"/>
    <col min="12809" max="12809" width="9.7109375" style="31" customWidth="1"/>
    <col min="12810" max="13056" width="9.140625" style="31"/>
    <col min="13057" max="13057" width="2.28515625" style="31" customWidth="1"/>
    <col min="13058" max="13058" width="30.42578125" style="31" customWidth="1"/>
    <col min="13059" max="13059" width="18.7109375" style="31" customWidth="1"/>
    <col min="13060" max="13060" width="9.7109375" style="31" customWidth="1"/>
    <col min="13061" max="13062" width="18.7109375" style="31" customWidth="1"/>
    <col min="13063" max="13063" width="9.7109375" style="31" customWidth="1"/>
    <col min="13064" max="13064" width="9.140625" style="31"/>
    <col min="13065" max="13065" width="9.7109375" style="31" customWidth="1"/>
    <col min="13066" max="13312" width="9.140625" style="31"/>
    <col min="13313" max="13313" width="2.28515625" style="31" customWidth="1"/>
    <col min="13314" max="13314" width="30.42578125" style="31" customWidth="1"/>
    <col min="13315" max="13315" width="18.7109375" style="31" customWidth="1"/>
    <col min="13316" max="13316" width="9.7109375" style="31" customWidth="1"/>
    <col min="13317" max="13318" width="18.7109375" style="31" customWidth="1"/>
    <col min="13319" max="13319" width="9.7109375" style="31" customWidth="1"/>
    <col min="13320" max="13320" width="9.140625" style="31"/>
    <col min="13321" max="13321" width="9.7109375" style="31" customWidth="1"/>
    <col min="13322" max="13568" width="9.140625" style="31"/>
    <col min="13569" max="13569" width="2.28515625" style="31" customWidth="1"/>
    <col min="13570" max="13570" width="30.42578125" style="31" customWidth="1"/>
    <col min="13571" max="13571" width="18.7109375" style="31" customWidth="1"/>
    <col min="13572" max="13572" width="9.7109375" style="31" customWidth="1"/>
    <col min="13573" max="13574" width="18.7109375" style="31" customWidth="1"/>
    <col min="13575" max="13575" width="9.7109375" style="31" customWidth="1"/>
    <col min="13576" max="13576" width="9.140625" style="31"/>
    <col min="13577" max="13577" width="9.7109375" style="31" customWidth="1"/>
    <col min="13578" max="13824" width="9.140625" style="31"/>
    <col min="13825" max="13825" width="2.28515625" style="31" customWidth="1"/>
    <col min="13826" max="13826" width="30.42578125" style="31" customWidth="1"/>
    <col min="13827" max="13827" width="18.7109375" style="31" customWidth="1"/>
    <col min="13828" max="13828" width="9.7109375" style="31" customWidth="1"/>
    <col min="13829" max="13830" width="18.7109375" style="31" customWidth="1"/>
    <col min="13831" max="13831" width="9.7109375" style="31" customWidth="1"/>
    <col min="13832" max="13832" width="9.140625" style="31"/>
    <col min="13833" max="13833" width="9.7109375" style="31" customWidth="1"/>
    <col min="13834" max="14080" width="9.140625" style="31"/>
    <col min="14081" max="14081" width="2.28515625" style="31" customWidth="1"/>
    <col min="14082" max="14082" width="30.42578125" style="31" customWidth="1"/>
    <col min="14083" max="14083" width="18.7109375" style="31" customWidth="1"/>
    <col min="14084" max="14084" width="9.7109375" style="31" customWidth="1"/>
    <col min="14085" max="14086" width="18.7109375" style="31" customWidth="1"/>
    <col min="14087" max="14087" width="9.7109375" style="31" customWidth="1"/>
    <col min="14088" max="14088" width="9.140625" style="31"/>
    <col min="14089" max="14089" width="9.7109375" style="31" customWidth="1"/>
    <col min="14090" max="14336" width="9.140625" style="31"/>
    <col min="14337" max="14337" width="2.28515625" style="31" customWidth="1"/>
    <col min="14338" max="14338" width="30.42578125" style="31" customWidth="1"/>
    <col min="14339" max="14339" width="18.7109375" style="31" customWidth="1"/>
    <col min="14340" max="14340" width="9.7109375" style="31" customWidth="1"/>
    <col min="14341" max="14342" width="18.7109375" style="31" customWidth="1"/>
    <col min="14343" max="14343" width="9.7109375" style="31" customWidth="1"/>
    <col min="14344" max="14344" width="9.140625" style="31"/>
    <col min="14345" max="14345" width="9.7109375" style="31" customWidth="1"/>
    <col min="14346" max="14592" width="9.140625" style="31"/>
    <col min="14593" max="14593" width="2.28515625" style="31" customWidth="1"/>
    <col min="14594" max="14594" width="30.42578125" style="31" customWidth="1"/>
    <col min="14595" max="14595" width="18.7109375" style="31" customWidth="1"/>
    <col min="14596" max="14596" width="9.7109375" style="31" customWidth="1"/>
    <col min="14597" max="14598" width="18.7109375" style="31" customWidth="1"/>
    <col min="14599" max="14599" width="9.7109375" style="31" customWidth="1"/>
    <col min="14600" max="14600" width="9.140625" style="31"/>
    <col min="14601" max="14601" width="9.7109375" style="31" customWidth="1"/>
    <col min="14602" max="14848" width="9.140625" style="31"/>
    <col min="14849" max="14849" width="2.28515625" style="31" customWidth="1"/>
    <col min="14850" max="14850" width="30.42578125" style="31" customWidth="1"/>
    <col min="14851" max="14851" width="18.7109375" style="31" customWidth="1"/>
    <col min="14852" max="14852" width="9.7109375" style="31" customWidth="1"/>
    <col min="14853" max="14854" width="18.7109375" style="31" customWidth="1"/>
    <col min="14855" max="14855" width="9.7109375" style="31" customWidth="1"/>
    <col min="14856" max="14856" width="9.140625" style="31"/>
    <col min="14857" max="14857" width="9.7109375" style="31" customWidth="1"/>
    <col min="14858" max="15104" width="9.140625" style="31"/>
    <col min="15105" max="15105" width="2.28515625" style="31" customWidth="1"/>
    <col min="15106" max="15106" width="30.42578125" style="31" customWidth="1"/>
    <col min="15107" max="15107" width="18.7109375" style="31" customWidth="1"/>
    <col min="15108" max="15108" width="9.7109375" style="31" customWidth="1"/>
    <col min="15109" max="15110" width="18.7109375" style="31" customWidth="1"/>
    <col min="15111" max="15111" width="9.7109375" style="31" customWidth="1"/>
    <col min="15112" max="15112" width="9.140625" style="31"/>
    <col min="15113" max="15113" width="9.7109375" style="31" customWidth="1"/>
    <col min="15114" max="15360" width="9.140625" style="31"/>
    <col min="15361" max="15361" width="2.28515625" style="31" customWidth="1"/>
    <col min="15362" max="15362" width="30.42578125" style="31" customWidth="1"/>
    <col min="15363" max="15363" width="18.7109375" style="31" customWidth="1"/>
    <col min="15364" max="15364" width="9.7109375" style="31" customWidth="1"/>
    <col min="15365" max="15366" width="18.7109375" style="31" customWidth="1"/>
    <col min="15367" max="15367" width="9.7109375" style="31" customWidth="1"/>
    <col min="15368" max="15368" width="9.140625" style="31"/>
    <col min="15369" max="15369" width="9.7109375" style="31" customWidth="1"/>
    <col min="15370" max="15616" width="9.140625" style="31"/>
    <col min="15617" max="15617" width="2.28515625" style="31" customWidth="1"/>
    <col min="15618" max="15618" width="30.42578125" style="31" customWidth="1"/>
    <col min="15619" max="15619" width="18.7109375" style="31" customWidth="1"/>
    <col min="15620" max="15620" width="9.7109375" style="31" customWidth="1"/>
    <col min="15621" max="15622" width="18.7109375" style="31" customWidth="1"/>
    <col min="15623" max="15623" width="9.7109375" style="31" customWidth="1"/>
    <col min="15624" max="15624" width="9.140625" style="31"/>
    <col min="15625" max="15625" width="9.7109375" style="31" customWidth="1"/>
    <col min="15626" max="15872" width="9.140625" style="31"/>
    <col min="15873" max="15873" width="2.28515625" style="31" customWidth="1"/>
    <col min="15874" max="15874" width="30.42578125" style="31" customWidth="1"/>
    <col min="15875" max="15875" width="18.7109375" style="31" customWidth="1"/>
    <col min="15876" max="15876" width="9.7109375" style="31" customWidth="1"/>
    <col min="15877" max="15878" width="18.7109375" style="31" customWidth="1"/>
    <col min="15879" max="15879" width="9.7109375" style="31" customWidth="1"/>
    <col min="15880" max="15880" width="9.140625" style="31"/>
    <col min="15881" max="15881" width="9.7109375" style="31" customWidth="1"/>
    <col min="15882" max="16128" width="9.140625" style="31"/>
    <col min="16129" max="16129" width="2.28515625" style="31" customWidth="1"/>
    <col min="16130" max="16130" width="30.42578125" style="31" customWidth="1"/>
    <col min="16131" max="16131" width="18.7109375" style="31" customWidth="1"/>
    <col min="16132" max="16132" width="9.7109375" style="31" customWidth="1"/>
    <col min="16133" max="16134" width="18.7109375" style="31" customWidth="1"/>
    <col min="16135" max="16135" width="9.7109375" style="31" customWidth="1"/>
    <col min="16136" max="16136" width="9.140625" style="31"/>
    <col min="16137" max="16137" width="9.7109375" style="31" customWidth="1"/>
    <col min="16138" max="16384" width="9.140625" style="31"/>
  </cols>
  <sheetData>
    <row r="1" spans="2:7" s="1" customFormat="1" ht="21.95" customHeight="1" x14ac:dyDescent="0.25"/>
    <row r="2" spans="2:7" s="1" customFormat="1" ht="21.95" customHeight="1" thickBot="1" x14ac:dyDescent="0.3">
      <c r="E2" s="2"/>
      <c r="F2" s="2"/>
    </row>
    <row r="3" spans="2:7" ht="20.100000000000001" customHeight="1" x14ac:dyDescent="0.35">
      <c r="B3" s="26" t="s">
        <v>22</v>
      </c>
      <c r="C3" s="27">
        <v>0</v>
      </c>
      <c r="D3" s="28" t="s">
        <v>1</v>
      </c>
      <c r="E3" s="29"/>
      <c r="F3" s="29"/>
      <c r="G3" s="30"/>
    </row>
    <row r="4" spans="2:7" ht="20.100000000000001" customHeight="1" x14ac:dyDescent="0.35">
      <c r="B4" s="32" t="s">
        <v>23</v>
      </c>
      <c r="C4" s="33">
        <v>0</v>
      </c>
      <c r="D4" s="34" t="s">
        <v>1</v>
      </c>
      <c r="E4" s="29"/>
      <c r="F4" s="29"/>
      <c r="G4" s="30"/>
    </row>
    <row r="5" spans="2:7" ht="20.100000000000001" customHeight="1" thickBot="1" x14ac:dyDescent="0.4">
      <c r="B5" s="32" t="s">
        <v>20</v>
      </c>
      <c r="C5" s="33">
        <v>0</v>
      </c>
      <c r="D5" s="34" t="s">
        <v>1</v>
      </c>
      <c r="E5" s="29"/>
      <c r="F5" s="29"/>
      <c r="G5" s="30"/>
    </row>
    <row r="6" spans="2:7" ht="20.100000000000001" customHeight="1" x14ac:dyDescent="0.35">
      <c r="B6" s="32" t="s">
        <v>24</v>
      </c>
      <c r="C6" s="33">
        <v>0</v>
      </c>
      <c r="D6" s="35" t="s">
        <v>1</v>
      </c>
      <c r="E6" s="36" t="s">
        <v>3</v>
      </c>
      <c r="F6" s="28" t="s">
        <v>4</v>
      </c>
      <c r="G6" s="30"/>
    </row>
    <row r="7" spans="2:7" ht="20.100000000000001" customHeight="1" x14ac:dyDescent="0.35">
      <c r="B7" s="37" t="s">
        <v>5</v>
      </c>
      <c r="C7" s="38">
        <f>(($C$3*$C$4*$C$5*0.00000855)-(($C$3-2*$C$6)*($C$4-2*$C$6))*$C$5*0.00000855)</f>
        <v>0</v>
      </c>
      <c r="D7" s="39" t="s">
        <v>6</v>
      </c>
      <c r="E7" s="40">
        <v>0</v>
      </c>
      <c r="F7" s="41">
        <f>E7*C7</f>
        <v>0</v>
      </c>
      <c r="G7" s="42"/>
    </row>
    <row r="8" spans="2:7" ht="20.100000000000001" customHeight="1" x14ac:dyDescent="0.35">
      <c r="B8" s="37" t="s">
        <v>21</v>
      </c>
      <c r="C8" s="38">
        <f>(($C$3*$C$4*$C$5*0.0000089)-(($C$3-2*$C$6)*($C$4-2*$C$6))*$C$5*0.0000089)</f>
        <v>0</v>
      </c>
      <c r="D8" s="39" t="s">
        <v>6</v>
      </c>
      <c r="E8" s="40">
        <v>0</v>
      </c>
      <c r="F8" s="41">
        <f t="shared" ref="F8:F14" si="0">E8*C8</f>
        <v>0</v>
      </c>
      <c r="G8" s="42"/>
    </row>
    <row r="9" spans="2:7" ht="20.100000000000001" customHeight="1" x14ac:dyDescent="0.35">
      <c r="B9" s="37" t="s">
        <v>8</v>
      </c>
      <c r="C9" s="38">
        <f>(($C$3*$C$4*$C$5*0.0000027)-(($C$3-2*$C$6)*($C$4-2*$C$6))*$C$5*0.0000027)</f>
        <v>0</v>
      </c>
      <c r="D9" s="39" t="s">
        <v>6</v>
      </c>
      <c r="E9" s="40">
        <v>0</v>
      </c>
      <c r="F9" s="41">
        <f t="shared" si="0"/>
        <v>0</v>
      </c>
      <c r="G9" s="42"/>
    </row>
    <row r="10" spans="2:7" ht="20.100000000000001" customHeight="1" x14ac:dyDescent="0.35">
      <c r="B10" s="37" t="s">
        <v>9</v>
      </c>
      <c r="C10" s="38">
        <f>(($C$3*$C$4*$C$5*0.00000785)-(($C$3-2*$C$6)*($C$4-2*$C$6))*$C$5*0.00000785)</f>
        <v>0</v>
      </c>
      <c r="D10" s="39" t="s">
        <v>6</v>
      </c>
      <c r="E10" s="40">
        <v>0</v>
      </c>
      <c r="F10" s="41">
        <f t="shared" si="0"/>
        <v>0</v>
      </c>
      <c r="G10" s="42"/>
    </row>
    <row r="11" spans="2:7" ht="20.100000000000001" customHeight="1" x14ac:dyDescent="0.35">
      <c r="B11" s="37" t="s">
        <v>10</v>
      </c>
      <c r="C11" s="38">
        <f>(($C$3*$C$4*$C$5*0.00000863)-(($C$3-2*$C$6)*($C$4-2*$C$6))*$C$5*0.00000863)</f>
        <v>0</v>
      </c>
      <c r="D11" s="39" t="s">
        <v>6</v>
      </c>
      <c r="E11" s="40">
        <v>0</v>
      </c>
      <c r="F11" s="41">
        <f t="shared" si="0"/>
        <v>0</v>
      </c>
      <c r="G11" s="42"/>
    </row>
    <row r="12" spans="2:7" ht="20.100000000000001" customHeight="1" x14ac:dyDescent="0.35">
      <c r="B12" s="37" t="s">
        <v>11</v>
      </c>
      <c r="C12" s="38">
        <f>(($C$3*$C$4*$C$5*0.00000725)-(($C$3-2*$C$6)*($C$4-2*$C$6))*$C$5*0.00000725)</f>
        <v>0</v>
      </c>
      <c r="D12" s="39" t="s">
        <v>6</v>
      </c>
      <c r="E12" s="40">
        <v>0</v>
      </c>
      <c r="F12" s="41">
        <f t="shared" si="0"/>
        <v>0</v>
      </c>
      <c r="G12" s="42"/>
    </row>
    <row r="13" spans="2:7" ht="20.100000000000001" customHeight="1" x14ac:dyDescent="0.35">
      <c r="B13" s="37" t="s">
        <v>12</v>
      </c>
      <c r="C13" s="38">
        <f>(($C$3*$C$4*$C$5*0.0000015)-(($C$3-2*$C$6)*($C$4-2*$C$6))*$C$5*0.0000015)</f>
        <v>0</v>
      </c>
      <c r="D13" s="39" t="s">
        <v>6</v>
      </c>
      <c r="E13" s="40">
        <v>0</v>
      </c>
      <c r="F13" s="41">
        <f t="shared" si="0"/>
        <v>0</v>
      </c>
      <c r="G13" s="42"/>
    </row>
    <row r="14" spans="2:7" ht="20.100000000000001" customHeight="1" thickBot="1" x14ac:dyDescent="0.4">
      <c r="B14" s="43" t="s">
        <v>13</v>
      </c>
      <c r="C14" s="44">
        <f>(($C$3*$C$4*$C$5*0.0000012)-(($C$3-2*$C$6)*($C$4-2*$C$6))*$C$5*0.0000012)</f>
        <v>0</v>
      </c>
      <c r="D14" s="45" t="s">
        <v>6</v>
      </c>
      <c r="E14" s="46">
        <v>0</v>
      </c>
      <c r="F14" s="47">
        <f t="shared" si="0"/>
        <v>0</v>
      </c>
      <c r="G14" s="42"/>
    </row>
    <row r="15" spans="2:7" ht="20.100000000000001" customHeight="1" x14ac:dyDescent="0.35">
      <c r="B15" s="48"/>
    </row>
    <row r="16" spans="2:7" s="50" customFormat="1" ht="15" customHeight="1" x14ac:dyDescent="0.2">
      <c r="B16" s="49"/>
    </row>
    <row r="17" spans="2:7" s="50" customFormat="1" ht="15" customHeight="1" x14ac:dyDescent="0.2">
      <c r="B17" s="51"/>
    </row>
    <row r="18" spans="2:7" s="50" customFormat="1" ht="15" customHeight="1" x14ac:dyDescent="0.2">
      <c r="B18" s="51"/>
    </row>
    <row r="19" spans="2:7" s="50" customFormat="1" ht="15" customHeight="1" x14ac:dyDescent="0.2">
      <c r="B19" s="52"/>
    </row>
    <row r="20" spans="2:7" s="53" customFormat="1" ht="15" customHeight="1" x14ac:dyDescent="0.2">
      <c r="B20" s="7"/>
      <c r="D20" s="54"/>
      <c r="E20" s="55"/>
      <c r="F20" s="55"/>
      <c r="G20" s="55"/>
    </row>
    <row r="21" spans="2:7" s="53" customFormat="1" ht="12.95" customHeight="1" x14ac:dyDescent="0.2"/>
    <row r="22" spans="2:7" s="53" customFormat="1" ht="12.95" customHeight="1" x14ac:dyDescent="0.2"/>
    <row r="23" spans="2:7" s="53" customFormat="1" ht="12.95" customHeight="1" x14ac:dyDescent="0.2"/>
    <row r="24" spans="2:7" s="53" customFormat="1" ht="12.95" customHeight="1" x14ac:dyDescent="0.2"/>
    <row r="25" spans="2:7" s="53" customFormat="1" ht="12.95" customHeight="1" x14ac:dyDescent="0.2"/>
    <row r="26" spans="2:7" s="53" customFormat="1" ht="12.95" customHeight="1" x14ac:dyDescent="0.2"/>
    <row r="27" spans="2:7" s="53" customFormat="1" ht="12.95" customHeight="1" x14ac:dyDescent="0.2"/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Cilindro</vt:lpstr>
      <vt:lpstr>Sextavado</vt:lpstr>
      <vt:lpstr>Chato ou Quadrado</vt:lpstr>
      <vt:lpstr>Tubo redondo</vt:lpstr>
      <vt:lpstr>Tubo quadrado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PACHECO</dc:creator>
  <cp:lastModifiedBy>JONAS PACHECO</cp:lastModifiedBy>
  <dcterms:created xsi:type="dcterms:W3CDTF">2016-01-28T14:47:31Z</dcterms:created>
  <dcterms:modified xsi:type="dcterms:W3CDTF">2016-01-28T14:48:23Z</dcterms:modified>
</cp:coreProperties>
</file>